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OTIQ\"/>
    </mc:Choice>
  </mc:AlternateContent>
  <bookViews>
    <workbookView xWindow="120" yWindow="75" windowWidth="19035" windowHeight="11760" activeTab="1"/>
  </bookViews>
  <sheets>
    <sheet name="Profit Tracking v1" sheetId="1" r:id="rId1"/>
    <sheet name="Profit Tracking v2" sheetId="6" r:id="rId2"/>
    <sheet name="Profit Tracking v3" sheetId="7" r:id="rId3"/>
    <sheet name="Profit Tracking" sheetId="4" state="hidden" r:id="rId4"/>
    <sheet name="Profit Tracking Example" sheetId="5" state="hidden" r:id="rId5"/>
  </sheets>
  <definedNames>
    <definedName name="_xlnm._FilterDatabase" localSheetId="0" hidden="1">'Profit Tracking v1'!$A$2:$O$8</definedName>
    <definedName name="_xlnm._FilterDatabase" localSheetId="1" hidden="1">'Profit Tracking v2'!$A$2:$H$14</definedName>
  </definedNames>
  <calcPr calcId="171027"/>
</workbook>
</file>

<file path=xl/calcChain.xml><?xml version="1.0" encoding="utf-8"?>
<calcChain xmlns="http://schemas.openxmlformats.org/spreadsheetml/2006/main">
  <c r="R22" i="7" l="1"/>
  <c r="T22" i="7" s="1"/>
  <c r="K22" i="7"/>
  <c r="R15" i="7"/>
  <c r="T15" i="7" s="1"/>
  <c r="K15" i="7"/>
  <c r="T8" i="7"/>
  <c r="R8" i="7"/>
  <c r="R24" i="7" s="1"/>
  <c r="K8" i="7"/>
  <c r="F22" i="6" l="1"/>
  <c r="G25" i="6" s="1"/>
  <c r="B29" i="1" l="1"/>
  <c r="B30" i="1"/>
  <c r="B31" i="1" l="1"/>
  <c r="F18" i="5" l="1"/>
  <c r="F14" i="5"/>
  <c r="F9" i="5"/>
  <c r="E18" i="5" l="1"/>
  <c r="E14" i="5"/>
  <c r="J17" i="5"/>
  <c r="J16" i="5"/>
  <c r="J13" i="5"/>
  <c r="K13" i="5" s="1"/>
  <c r="L13" i="5" s="1"/>
  <c r="J12" i="5"/>
  <c r="K12" i="5" s="1"/>
  <c r="J8" i="5"/>
  <c r="K8" i="5" s="1"/>
  <c r="L8" i="5" s="1"/>
  <c r="J7" i="5"/>
  <c r="I22" i="4"/>
  <c r="J22" i="4" s="1"/>
  <c r="K22" i="4" s="1"/>
  <c r="I20" i="4"/>
  <c r="J20" i="4" s="1"/>
  <c r="K20" i="4" s="1"/>
  <c r="I18" i="4"/>
  <c r="J18" i="4" s="1"/>
  <c r="K18" i="4" s="1"/>
  <c r="I17" i="4"/>
  <c r="J17" i="4" s="1"/>
  <c r="K17" i="4" s="1"/>
  <c r="I15" i="4"/>
  <c r="J15" i="4" s="1"/>
  <c r="K15" i="4" s="1"/>
  <c r="J14" i="4"/>
  <c r="K14" i="4" s="1"/>
  <c r="I14" i="4"/>
  <c r="I10" i="4"/>
  <c r="J10" i="4" s="1"/>
  <c r="K10" i="4" s="1"/>
  <c r="I9" i="4"/>
  <c r="J9" i="4" s="1"/>
  <c r="K9" i="4" s="1"/>
  <c r="I7" i="4"/>
  <c r="J7" i="4" s="1"/>
  <c r="K7" i="4" s="1"/>
  <c r="I6" i="4"/>
  <c r="J6" i="4" s="1"/>
  <c r="K6" i="4" s="1"/>
  <c r="L22" i="4" l="1"/>
  <c r="K17" i="5"/>
  <c r="L17" i="5" s="1"/>
  <c r="J18" i="5"/>
  <c r="K7" i="5"/>
  <c r="J9" i="5"/>
  <c r="K16" i="5"/>
  <c r="L12" i="5"/>
  <c r="K14" i="5"/>
  <c r="J14" i="5"/>
  <c r="L10" i="4"/>
  <c r="L7" i="5" l="1"/>
  <c r="M8" i="5" s="1"/>
  <c r="K9" i="5"/>
  <c r="M9" i="5" s="1"/>
  <c r="L16" i="5"/>
  <c r="K18" i="5"/>
  <c r="M17" i="5"/>
  <c r="M19" i="1" l="1"/>
  <c r="M22" i="1" s="1"/>
  <c r="M31" i="1" s="1"/>
</calcChain>
</file>

<file path=xl/comments1.xml><?xml version="1.0" encoding="utf-8"?>
<comments xmlns="http://schemas.openxmlformats.org/spreadsheetml/2006/main">
  <authors>
    <author>Gavin McMaster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Net Spread Price</t>
        </r>
      </text>
    </comment>
  </commentList>
</comments>
</file>

<file path=xl/sharedStrings.xml><?xml version="1.0" encoding="utf-8"?>
<sst xmlns="http://schemas.openxmlformats.org/spreadsheetml/2006/main" count="123" uniqueCount="72">
  <si>
    <t>DATE</t>
  </si>
  <si>
    <t>STRATEGY</t>
  </si>
  <si>
    <t>STOCK</t>
  </si>
  <si>
    <t>ENTRY PRICE</t>
  </si>
  <si>
    <t>EXIT DATE</t>
  </si>
  <si>
    <t>EXIT PRICE</t>
  </si>
  <si>
    <t>CURRENT</t>
  </si>
  <si>
    <t>TRADE DETAILS</t>
  </si>
  <si>
    <t>RETURN</t>
  </si>
  <si>
    <t>CURRENT DETAILS</t>
  </si>
  <si>
    <t>Symbol</t>
  </si>
  <si>
    <t>Date/Time</t>
  </si>
  <si>
    <t>Quantity</t>
  </si>
  <si>
    <t>Price</t>
  </si>
  <si>
    <t>Proceeds</t>
  </si>
  <si>
    <t>Bid</t>
  </si>
  <si>
    <t>Ask</t>
  </si>
  <si>
    <t>Midpoint</t>
  </si>
  <si>
    <t>Value</t>
  </si>
  <si>
    <t>P&amp;L</t>
  </si>
  <si>
    <t>OIH BULL PUT SPREAD</t>
  </si>
  <si>
    <t>OIH 22OCT11 75.0 P</t>
  </si>
  <si>
    <t>2011-09-23, 11:55:21</t>
  </si>
  <si>
    <t>2011-10-03, 15:00:04</t>
  </si>
  <si>
    <t>Total OIH 111022P00075000</t>
  </si>
  <si>
    <t>OIH 22OCT11 85.0 P</t>
  </si>
  <si>
    <t>Total OIH 111022P00085000</t>
  </si>
  <si>
    <t>RUT IRON CONDOR</t>
  </si>
  <si>
    <t>RUT 22OCT11 735.0 C</t>
  </si>
  <si>
    <t>2011-09-23, 09:48:25</t>
  </si>
  <si>
    <t>2011-09-27, 10:08:18</t>
  </si>
  <si>
    <t>Total RUT 111022C00735000</t>
  </si>
  <si>
    <t>RUT 22OCT11 745.0 C</t>
  </si>
  <si>
    <t>Total RUT 111022C00745000</t>
  </si>
  <si>
    <t>RUT 22OCT11 490.0 P</t>
  </si>
  <si>
    <t>2011-09-23, 09:54:45</t>
  </si>
  <si>
    <t>Total RUT 111022P00490000</t>
  </si>
  <si>
    <t>RUT 22OCT11 500.0 P</t>
  </si>
  <si>
    <t>Total RUT 111022P00500000</t>
  </si>
  <si>
    <t>&lt;&lt; Combined P&amp;L for OIH Bull Call Spread</t>
  </si>
  <si>
    <t>&lt;&lt; Combined P&amp;L for RUT Iron Condor</t>
  </si>
  <si>
    <t>CURRENT PRICE</t>
  </si>
  <si>
    <t>Based on beginning capital of:</t>
  </si>
  <si>
    <t>Total Return:</t>
  </si>
  <si>
    <t xml:space="preserve">MARGIN  </t>
  </si>
  <si>
    <t>Success Rate:</t>
  </si>
  <si>
    <t>CONTRACTS</t>
  </si>
  <si>
    <t>NOTES</t>
  </si>
  <si>
    <t>Open Date</t>
  </si>
  <si>
    <t>Stock / Index</t>
  </si>
  <si>
    <t>Type of Trade</t>
  </si>
  <si>
    <t># of Spreads</t>
  </si>
  <si>
    <t>Exp Date</t>
  </si>
  <si>
    <t>Trade Details</t>
  </si>
  <si>
    <t>Opening Price</t>
  </si>
  <si>
    <t>Opening Value $</t>
  </si>
  <si>
    <t>Commission</t>
  </si>
  <si>
    <t>Net Opening Value</t>
  </si>
  <si>
    <t>Closing Date</t>
  </si>
  <si>
    <t>Closing / Current Price</t>
  </si>
  <si>
    <t>Closing Value $</t>
  </si>
  <si>
    <t>Net Closing / Current Value</t>
  </si>
  <si>
    <t>Net Profit or Loss</t>
  </si>
  <si>
    <t>Monthly Profit</t>
  </si>
  <si>
    <t>Monthly Margin</t>
  </si>
  <si>
    <t>Monthly ROI</t>
  </si>
  <si>
    <t>Comments</t>
  </si>
  <si>
    <t>Live Portfolio</t>
  </si>
  <si>
    <t>Total Net Open</t>
  </si>
  <si>
    <t>Total Profit</t>
  </si>
  <si>
    <t>PAPER TRADING</t>
  </si>
  <si>
    <t>Total Profit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</si>
</sst>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[$-409]mmm\-yy;@"/>
    <numFmt numFmtId="167" formatCode="&quot;$&quot;#,##0;[Red]&quot;$&quot;#,##0"/>
    <numFmt numFmtId="168" formatCode="m/d/yy;@"/>
    <numFmt numFmtId="169" formatCode="[$-409]mmmm\-yy;@"/>
    <numFmt numFmtId="170" formatCode="[$-409]d\-mmm;@"/>
    <numFmt numFmtId="171" formatCode="&quot;$&quot;#,##0.00"/>
    <numFmt numFmtId="172" formatCode="0.0%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FFFF"/>
      <name val="Lucida Sans Unicode"/>
      <family val="2"/>
    </font>
    <font>
      <sz val="8"/>
      <color rgb="FF000000"/>
      <name val="Lucida Sans Unicode"/>
      <family val="2"/>
    </font>
    <font>
      <b/>
      <sz val="8"/>
      <color rgb="FF000000"/>
      <name val="Lucida Sans Unicode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184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D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rgb="FFCCCCCC"/>
      </bottom>
      <diagonal/>
    </border>
    <border>
      <left style="medium">
        <color rgb="FF888888"/>
      </left>
      <right/>
      <top style="medium">
        <color rgb="FF888888"/>
      </top>
      <bottom style="thick">
        <color rgb="FFCCCCCC"/>
      </bottom>
      <diagonal/>
    </border>
    <border>
      <left/>
      <right/>
      <top style="medium">
        <color rgb="FF888888"/>
      </top>
      <bottom style="thick">
        <color rgb="FFCCCCCC"/>
      </bottom>
      <diagonal/>
    </border>
    <border>
      <left style="medium">
        <color rgb="FF888888"/>
      </left>
      <right style="medium">
        <color rgb="FF888888"/>
      </right>
      <top style="medium">
        <color rgb="FF888888"/>
      </top>
      <bottom style="thick">
        <color rgb="FFCCCCCC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9" fillId="0" borderId="0"/>
  </cellStyleXfs>
  <cellXfs count="224">
    <xf numFmtId="0" fontId="0" fillId="0" borderId="0" xfId="0"/>
    <xf numFmtId="0" fontId="5" fillId="0" borderId="0" xfId="0" applyFont="1"/>
    <xf numFmtId="44" fontId="0" fillId="0" borderId="0" xfId="2" applyFont="1"/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4"/>
    <xf numFmtId="165" fontId="0" fillId="0" borderId="0" xfId="5" applyNumberFormat="1" applyFont="1"/>
    <xf numFmtId="43" fontId="0" fillId="0" borderId="0" xfId="5" applyFont="1"/>
    <xf numFmtId="0" fontId="8" fillId="4" borderId="9" xfId="4" applyFont="1" applyFill="1" applyBorder="1" applyAlignment="1">
      <alignment horizontal="center" vertical="center" wrapText="1"/>
    </xf>
    <xf numFmtId="165" fontId="8" fillId="4" borderId="9" xfId="5" applyNumberFormat="1" applyFont="1" applyFill="1" applyBorder="1" applyAlignment="1">
      <alignment horizontal="center" vertical="center" wrapText="1"/>
    </xf>
    <xf numFmtId="43" fontId="8" fillId="4" borderId="9" xfId="5" applyFont="1" applyFill="1" applyBorder="1" applyAlignment="1">
      <alignment horizontal="center" vertical="center" wrapText="1"/>
    </xf>
    <xf numFmtId="0" fontId="2" fillId="0" borderId="0" xfId="4" applyAlignment="1">
      <alignment horizontal="center" vertical="center"/>
    </xf>
    <xf numFmtId="0" fontId="6" fillId="5" borderId="10" xfId="4" applyFont="1" applyFill="1" applyBorder="1"/>
    <xf numFmtId="0" fontId="9" fillId="6" borderId="11" xfId="4" applyFont="1" applyFill="1" applyBorder="1" applyAlignment="1">
      <alignment horizontal="left" vertical="center" wrapText="1"/>
    </xf>
    <xf numFmtId="165" fontId="9" fillId="6" borderId="11" xfId="5" applyNumberFormat="1" applyFont="1" applyFill="1" applyBorder="1" applyAlignment="1">
      <alignment horizontal="right" vertical="center" wrapText="1"/>
    </xf>
    <xf numFmtId="43" fontId="9" fillId="6" borderId="11" xfId="5" applyFont="1" applyFill="1" applyBorder="1" applyAlignment="1">
      <alignment horizontal="right" vertical="center" wrapText="1"/>
    </xf>
    <xf numFmtId="43" fontId="6" fillId="0" borderId="0" xfId="5" applyFont="1"/>
    <xf numFmtId="165" fontId="10" fillId="7" borderId="14" xfId="5" applyNumberFormat="1" applyFont="1" applyFill="1" applyBorder="1" applyAlignment="1">
      <alignment horizontal="right" vertical="center" wrapText="1" indent="1"/>
    </xf>
    <xf numFmtId="43" fontId="10" fillId="7" borderId="14" xfId="5" applyFont="1" applyFill="1" applyBorder="1" applyAlignment="1">
      <alignment horizontal="right" vertical="center" wrapText="1" indent="1"/>
    </xf>
    <xf numFmtId="43" fontId="6" fillId="5" borderId="10" xfId="4" applyNumberFormat="1" applyFont="1" applyFill="1" applyBorder="1"/>
    <xf numFmtId="43" fontId="5" fillId="8" borderId="0" xfId="5" applyFont="1" applyFill="1"/>
    <xf numFmtId="43" fontId="2" fillId="0" borderId="0" xfId="4" applyNumberFormat="1"/>
    <xf numFmtId="0" fontId="1" fillId="0" borderId="0" xfId="4" applyFont="1"/>
    <xf numFmtId="0" fontId="12" fillId="0" borderId="0" xfId="4" applyFont="1"/>
    <xf numFmtId="165" fontId="3" fillId="0" borderId="0" xfId="5" applyNumberFormat="1" applyFont="1"/>
    <xf numFmtId="43" fontId="3" fillId="0" borderId="0" xfId="5" applyFont="1"/>
    <xf numFmtId="0" fontId="13" fillId="5" borderId="10" xfId="4" applyFont="1" applyFill="1" applyBorder="1"/>
    <xf numFmtId="0" fontId="14" fillId="6" borderId="11" xfId="4" applyFont="1" applyFill="1" applyBorder="1" applyAlignment="1">
      <alignment horizontal="left" vertical="center" wrapText="1"/>
    </xf>
    <xf numFmtId="43" fontId="14" fillId="6" borderId="11" xfId="5" applyFont="1" applyFill="1" applyBorder="1" applyAlignment="1">
      <alignment horizontal="right" vertical="center" wrapText="1"/>
    </xf>
    <xf numFmtId="37" fontId="14" fillId="6" borderId="11" xfId="5" applyNumberFormat="1" applyFont="1" applyFill="1" applyBorder="1" applyAlignment="1">
      <alignment horizontal="center" vertical="center" wrapText="1"/>
    </xf>
    <xf numFmtId="37" fontId="3" fillId="0" borderId="0" xfId="5" applyNumberFormat="1" applyFont="1" applyAlignment="1">
      <alignment horizontal="center"/>
    </xf>
    <xf numFmtId="8" fontId="5" fillId="5" borderId="10" xfId="0" applyNumberFormat="1" applyFont="1" applyFill="1" applyBorder="1"/>
    <xf numFmtId="10" fontId="0" fillId="0" borderId="0" xfId="3" applyNumberFormat="1" applyFont="1"/>
    <xf numFmtId="8" fontId="0" fillId="0" borderId="0" xfId="0" applyNumberFormat="1"/>
    <xf numFmtId="164" fontId="0" fillId="9" borderId="1" xfId="0" applyNumberFormat="1" applyFill="1" applyBorder="1"/>
    <xf numFmtId="0" fontId="0" fillId="9" borderId="4" xfId="0" applyFill="1" applyBorder="1"/>
    <xf numFmtId="43" fontId="0" fillId="9" borderId="4" xfId="1" applyFont="1" applyFill="1" applyBorder="1"/>
    <xf numFmtId="44" fontId="0" fillId="9" borderId="4" xfId="2" applyFont="1" applyFill="1" applyBorder="1" applyAlignment="1">
      <alignment horizontal="center"/>
    </xf>
    <xf numFmtId="0" fontId="0" fillId="9" borderId="4" xfId="0" applyFill="1" applyBorder="1" applyAlignment="1">
      <alignment horizontal="left" indent="1"/>
    </xf>
    <xf numFmtId="44" fontId="0" fillId="9" borderId="4" xfId="2" applyFont="1" applyFill="1" applyBorder="1"/>
    <xf numFmtId="44" fontId="5" fillId="9" borderId="4" xfId="2" applyFont="1" applyFill="1" applyBorder="1"/>
    <xf numFmtId="10" fontId="5" fillId="0" borderId="0" xfId="3" applyNumberFormat="1" applyFont="1"/>
    <xf numFmtId="44" fontId="5" fillId="0" borderId="0" xfId="2" applyFont="1"/>
    <xf numFmtId="0" fontId="0" fillId="0" borderId="0" xfId="0" applyAlignment="1">
      <alignment horizontal="right"/>
    </xf>
    <xf numFmtId="164" fontId="16" fillId="0" borderId="0" xfId="0" applyNumberFormat="1" applyFont="1"/>
    <xf numFmtId="0" fontId="16" fillId="0" borderId="0" xfId="0" applyFont="1"/>
    <xf numFmtId="44" fontId="16" fillId="0" borderId="0" xfId="2" applyFont="1"/>
    <xf numFmtId="0" fontId="17" fillId="0" borderId="0" xfId="0" applyFont="1"/>
    <xf numFmtId="10" fontId="17" fillId="0" borderId="0" xfId="3" applyNumberFormat="1" applyFont="1"/>
    <xf numFmtId="43" fontId="16" fillId="0" borderId="0" xfId="1" applyFont="1"/>
    <xf numFmtId="10" fontId="16" fillId="0" borderId="0" xfId="3" applyNumberFormat="1" applyFont="1"/>
    <xf numFmtId="43" fontId="0" fillId="0" borderId="0" xfId="1" applyFont="1"/>
    <xf numFmtId="10" fontId="0" fillId="0" borderId="0" xfId="0" applyNumberFormat="1"/>
    <xf numFmtId="44" fontId="0" fillId="0" borderId="0" xfId="0" applyNumberFormat="1"/>
    <xf numFmtId="0" fontId="0" fillId="9" borderId="1" xfId="0" applyFill="1" applyBorder="1"/>
    <xf numFmtId="43" fontId="0" fillId="9" borderId="1" xfId="1" applyFont="1" applyFill="1" applyBorder="1"/>
    <xf numFmtId="44" fontId="0" fillId="9" borderId="1" xfId="2" applyFont="1" applyFill="1" applyBorder="1" applyAlignment="1">
      <alignment horizontal="center"/>
    </xf>
    <xf numFmtId="0" fontId="0" fillId="9" borderId="1" xfId="0" applyFill="1" applyBorder="1" applyAlignment="1">
      <alignment horizontal="left" indent="1"/>
    </xf>
    <xf numFmtId="44" fontId="0" fillId="9" borderId="1" xfId="2" applyFont="1" applyFill="1" applyBorder="1"/>
    <xf numFmtId="44" fontId="5" fillId="9" borderId="1" xfId="2" applyFont="1" applyFill="1" applyBorder="1"/>
    <xf numFmtId="14" fontId="0" fillId="9" borderId="1" xfId="0" applyNumberFormat="1" applyFill="1" applyBorder="1" applyAlignment="1">
      <alignment horizontal="center"/>
    </xf>
    <xf numFmtId="8" fontId="5" fillId="9" borderId="4" xfId="0" applyNumberFormat="1" applyFont="1" applyFill="1" applyBorder="1"/>
    <xf numFmtId="10" fontId="5" fillId="9" borderId="1" xfId="3" applyNumberFormat="1" applyFont="1" applyFill="1" applyBorder="1"/>
    <xf numFmtId="14" fontId="0" fillId="9" borderId="4" xfId="0" applyNumberFormat="1" applyFill="1" applyBorder="1" applyAlignment="1">
      <alignment horizontal="center"/>
    </xf>
    <xf numFmtId="10" fontId="5" fillId="9" borderId="4" xfId="3" applyNumberFormat="1" applyFont="1" applyFill="1" applyBorder="1"/>
    <xf numFmtId="10" fontId="15" fillId="9" borderId="4" xfId="3" applyNumberFormat="1" applyFont="1" applyFill="1" applyBorder="1"/>
    <xf numFmtId="14" fontId="0" fillId="9" borderId="4" xfId="0" applyNumberFormat="1" applyFont="1" applyFill="1" applyBorder="1" applyAlignment="1">
      <alignment horizontal="center"/>
    </xf>
    <xf numFmtId="14" fontId="5" fillId="9" borderId="4" xfId="0" applyNumberFormat="1" applyFont="1" applyFill="1" applyBorder="1" applyAlignment="1">
      <alignment horizontal="center"/>
    </xf>
    <xf numFmtId="10" fontId="0" fillId="9" borderId="1" xfId="3" applyNumberFormat="1" applyFont="1" applyFill="1" applyBorder="1"/>
    <xf numFmtId="164" fontId="0" fillId="9" borderId="1" xfId="0" applyNumberFormat="1" applyFill="1" applyBorder="1" applyAlignment="1">
      <alignment horizontal="center"/>
    </xf>
    <xf numFmtId="8" fontId="0" fillId="9" borderId="4" xfId="0" applyNumberFormat="1" applyFont="1" applyFill="1" applyBorder="1"/>
    <xf numFmtId="10" fontId="18" fillId="9" borderId="1" xfId="3" applyNumberFormat="1" applyFont="1" applyFill="1" applyBorder="1"/>
    <xf numFmtId="10" fontId="3" fillId="9" borderId="1" xfId="3" applyNumberFormat="1" applyFont="1" applyFill="1" applyBorder="1"/>
    <xf numFmtId="10" fontId="3" fillId="9" borderId="4" xfId="3" applyNumberFormat="1" applyFont="1" applyFill="1" applyBorder="1"/>
    <xf numFmtId="10" fontId="0" fillId="9" borderId="4" xfId="3" applyNumberFormat="1" applyFont="1" applyFill="1" applyBorder="1"/>
    <xf numFmtId="17" fontId="0" fillId="9" borderId="4" xfId="0" applyNumberFormat="1" applyFill="1" applyBorder="1" applyAlignment="1">
      <alignment horizontal="left" indent="1"/>
    </xf>
    <xf numFmtId="10" fontId="18" fillId="9" borderId="4" xfId="3" applyNumberFormat="1" applyFont="1" applyFill="1" applyBorder="1"/>
    <xf numFmtId="16" fontId="0" fillId="9" borderId="4" xfId="0" quotePrefix="1" applyNumberFormat="1" applyFill="1" applyBorder="1" applyAlignment="1">
      <alignment horizontal="left" indent="1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8" fontId="0" fillId="5" borderId="10" xfId="0" applyNumberFormat="1" applyFont="1" applyFill="1" applyBorder="1"/>
    <xf numFmtId="44" fontId="3" fillId="0" borderId="0" xfId="2" applyFont="1"/>
    <xf numFmtId="0" fontId="0" fillId="0" borderId="0" xfId="0" applyFont="1"/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44" fontId="4" fillId="0" borderId="0" xfId="2" applyFont="1"/>
    <xf numFmtId="44" fontId="19" fillId="0" borderId="0" xfId="2" applyFont="1"/>
    <xf numFmtId="164" fontId="19" fillId="0" borderId="0" xfId="0" applyNumberFormat="1" applyFont="1" applyAlignment="1">
      <alignment horizontal="center"/>
    </xf>
    <xf numFmtId="0" fontId="4" fillId="0" borderId="0" xfId="0" applyFont="1"/>
    <xf numFmtId="43" fontId="4" fillId="0" borderId="0" xfId="1" applyFont="1"/>
    <xf numFmtId="43" fontId="19" fillId="0" borderId="0" xfId="1" applyFont="1"/>
    <xf numFmtId="8" fontId="19" fillId="0" borderId="0" xfId="0" applyNumberFormat="1" applyFont="1"/>
    <xf numFmtId="43" fontId="4" fillId="0" borderId="0" xfId="0" applyNumberFormat="1" applyFont="1"/>
    <xf numFmtId="10" fontId="4" fillId="0" borderId="0" xfId="0" applyNumberFormat="1" applyFont="1"/>
    <xf numFmtId="10" fontId="4" fillId="0" borderId="0" xfId="3" applyNumberFormat="1" applyFont="1"/>
    <xf numFmtId="10" fontId="19" fillId="9" borderId="1" xfId="3" applyNumberFormat="1" applyFont="1" applyFill="1" applyBorder="1"/>
    <xf numFmtId="0" fontId="19" fillId="0" borderId="0" xfId="6" applyNumberFormat="1" applyAlignment="1">
      <alignment horizontal="center"/>
    </xf>
    <xf numFmtId="0" fontId="19" fillId="0" borderId="0" xfId="6" applyAlignment="1">
      <alignment horizontal="center"/>
    </xf>
    <xf numFmtId="0" fontId="19" fillId="0" borderId="0" xfId="6" applyAlignment="1"/>
    <xf numFmtId="166" fontId="19" fillId="0" borderId="0" xfId="6" applyNumberFormat="1" applyAlignment="1">
      <alignment horizontal="center"/>
    </xf>
    <xf numFmtId="0" fontId="19" fillId="0" borderId="0" xfId="6"/>
    <xf numFmtId="0" fontId="19" fillId="0" borderId="0" xfId="6" applyAlignment="1">
      <alignment horizontal="right"/>
    </xf>
    <xf numFmtId="167" fontId="19" fillId="0" borderId="0" xfId="6" applyNumberFormat="1" applyAlignment="1">
      <alignment horizontal="right"/>
    </xf>
    <xf numFmtId="6" fontId="19" fillId="0" borderId="0" xfId="6" applyNumberFormat="1" applyAlignment="1">
      <alignment horizontal="right"/>
    </xf>
    <xf numFmtId="168" fontId="19" fillId="0" borderId="0" xfId="6" applyNumberFormat="1"/>
    <xf numFmtId="8" fontId="19" fillId="0" borderId="0" xfId="6" applyNumberFormat="1" applyAlignment="1">
      <alignment horizontal="right"/>
    </xf>
    <xf numFmtId="6" fontId="19" fillId="0" borderId="0" xfId="6" applyNumberFormat="1"/>
    <xf numFmtId="8" fontId="19" fillId="0" borderId="0" xfId="6" applyNumberFormat="1"/>
    <xf numFmtId="0" fontId="20" fillId="10" borderId="15" xfId="6" applyNumberFormat="1" applyFont="1" applyFill="1" applyBorder="1" applyAlignment="1">
      <alignment horizontal="center" vertical="center" wrapText="1"/>
    </xf>
    <xf numFmtId="0" fontId="20" fillId="10" borderId="16" xfId="6" applyFont="1" applyFill="1" applyBorder="1" applyAlignment="1">
      <alignment horizontal="center" vertical="center" wrapText="1"/>
    </xf>
    <xf numFmtId="166" fontId="20" fillId="10" borderId="16" xfId="6" applyNumberFormat="1" applyFont="1" applyFill="1" applyBorder="1" applyAlignment="1">
      <alignment horizontal="center" vertical="center" wrapText="1"/>
    </xf>
    <xf numFmtId="167" fontId="20" fillId="10" borderId="16" xfId="6" applyNumberFormat="1" applyFont="1" applyFill="1" applyBorder="1" applyAlignment="1">
      <alignment horizontal="center" vertical="center" wrapText="1"/>
    </xf>
    <xf numFmtId="6" fontId="20" fillId="10" borderId="16" xfId="6" applyNumberFormat="1" applyFont="1" applyFill="1" applyBorder="1" applyAlignment="1">
      <alignment horizontal="center" vertical="center" wrapText="1"/>
    </xf>
    <xf numFmtId="168" fontId="20" fillId="10" borderId="16" xfId="6" applyNumberFormat="1" applyFont="1" applyFill="1" applyBorder="1" applyAlignment="1">
      <alignment horizontal="center" vertical="center" wrapText="1"/>
    </xf>
    <xf numFmtId="8" fontId="20" fillId="10" borderId="16" xfId="6" applyNumberFormat="1" applyFont="1" applyFill="1" applyBorder="1" applyAlignment="1">
      <alignment horizontal="center" vertical="center" wrapText="1"/>
    </xf>
    <xf numFmtId="0" fontId="20" fillId="10" borderId="17" xfId="6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3" borderId="7" xfId="6" applyFont="1" applyFill="1" applyBorder="1" applyAlignment="1">
      <alignment horizontal="center" wrapText="1"/>
    </xf>
    <xf numFmtId="166" fontId="21" fillId="3" borderId="7" xfId="6" applyNumberFormat="1" applyFont="1" applyFill="1" applyBorder="1" applyAlignment="1">
      <alignment horizontal="center" wrapText="1"/>
    </xf>
    <xf numFmtId="167" fontId="21" fillId="3" borderId="7" xfId="6" applyNumberFormat="1" applyFont="1" applyFill="1" applyBorder="1" applyAlignment="1">
      <alignment horizontal="center" wrapText="1"/>
    </xf>
    <xf numFmtId="6" fontId="21" fillId="3" borderId="7" xfId="6" applyNumberFormat="1" applyFont="1" applyFill="1" applyBorder="1" applyAlignment="1">
      <alignment horizontal="center" wrapText="1"/>
    </xf>
    <xf numFmtId="168" fontId="21" fillId="3" borderId="7" xfId="6" applyNumberFormat="1" applyFont="1" applyFill="1" applyBorder="1" applyAlignment="1">
      <alignment horizontal="center" wrapText="1"/>
    </xf>
    <xf numFmtId="8" fontId="21" fillId="3" borderId="7" xfId="6" applyNumberFormat="1" applyFont="1" applyFill="1" applyBorder="1" applyAlignment="1">
      <alignment horizontal="center" wrapText="1"/>
    </xf>
    <xf numFmtId="0" fontId="21" fillId="3" borderId="8" xfId="6" applyFont="1" applyFill="1" applyBorder="1" applyAlignment="1">
      <alignment horizontal="center" wrapText="1"/>
    </xf>
    <xf numFmtId="0" fontId="21" fillId="0" borderId="0" xfId="6" applyFont="1" applyAlignment="1">
      <alignment horizontal="center" wrapText="1"/>
    </xf>
    <xf numFmtId="16" fontId="21" fillId="0" borderId="18" xfId="6" applyNumberFormat="1" applyFont="1" applyBorder="1"/>
    <xf numFmtId="0" fontId="21" fillId="0" borderId="19" xfId="6" applyFont="1" applyBorder="1" applyAlignment="1">
      <alignment horizontal="center"/>
    </xf>
    <xf numFmtId="0" fontId="21" fillId="0" borderId="20" xfId="6" applyFont="1" applyBorder="1" applyAlignment="1"/>
    <xf numFmtId="170" fontId="21" fillId="0" borderId="19" xfId="6" applyNumberFormat="1" applyFont="1" applyBorder="1" applyAlignment="1">
      <alignment horizontal="center"/>
    </xf>
    <xf numFmtId="0" fontId="21" fillId="0" borderId="19" xfId="6" applyFont="1" applyBorder="1"/>
    <xf numFmtId="171" fontId="21" fillId="0" borderId="19" xfId="6" applyNumberFormat="1" applyFont="1" applyBorder="1" applyAlignment="1">
      <alignment horizontal="right"/>
    </xf>
    <xf numFmtId="6" fontId="21" fillId="0" borderId="19" xfId="6" applyNumberFormat="1" applyFont="1" applyBorder="1" applyAlignment="1">
      <alignment horizontal="right"/>
    </xf>
    <xf numFmtId="8" fontId="21" fillId="0" borderId="19" xfId="6" applyNumberFormat="1" applyFont="1" applyBorder="1" applyAlignment="1">
      <alignment horizontal="right"/>
    </xf>
    <xf numFmtId="168" fontId="21" fillId="0" borderId="19" xfId="6" applyNumberFormat="1" applyFont="1" applyBorder="1"/>
    <xf numFmtId="6" fontId="21" fillId="0" borderId="19" xfId="6" applyNumberFormat="1" applyFont="1" applyBorder="1"/>
    <xf numFmtId="8" fontId="21" fillId="0" borderId="19" xfId="6" applyNumberFormat="1" applyFont="1" applyBorder="1"/>
    <xf numFmtId="0" fontId="21" fillId="0" borderId="21" xfId="6" applyFont="1" applyBorder="1"/>
    <xf numFmtId="0" fontId="21" fillId="0" borderId="0" xfId="6" applyFont="1"/>
    <xf numFmtId="16" fontId="21" fillId="0" borderId="22" xfId="6" applyNumberFormat="1" applyFont="1" applyBorder="1"/>
    <xf numFmtId="0" fontId="21" fillId="0" borderId="20" xfId="6" applyFont="1" applyBorder="1" applyAlignment="1">
      <alignment horizontal="center"/>
    </xf>
    <xf numFmtId="170" fontId="21" fillId="0" borderId="20" xfId="6" applyNumberFormat="1" applyFont="1" applyBorder="1" applyAlignment="1">
      <alignment horizontal="center"/>
    </xf>
    <xf numFmtId="0" fontId="21" fillId="0" borderId="20" xfId="6" applyFont="1" applyBorder="1"/>
    <xf numFmtId="171" fontId="21" fillId="0" borderId="20" xfId="6" applyNumberFormat="1" applyFont="1" applyBorder="1" applyAlignment="1">
      <alignment horizontal="right"/>
    </xf>
    <xf numFmtId="6" fontId="21" fillId="0" borderId="20" xfId="6" applyNumberFormat="1" applyFont="1" applyBorder="1" applyAlignment="1">
      <alignment horizontal="right"/>
    </xf>
    <xf numFmtId="8" fontId="21" fillId="0" borderId="20" xfId="6" applyNumberFormat="1" applyFont="1" applyBorder="1" applyAlignment="1">
      <alignment horizontal="right"/>
    </xf>
    <xf numFmtId="168" fontId="21" fillId="0" borderId="20" xfId="6" applyNumberFormat="1" applyFont="1" applyBorder="1"/>
    <xf numFmtId="6" fontId="21" fillId="0" borderId="20" xfId="6" applyNumberFormat="1" applyFont="1" applyBorder="1"/>
    <xf numFmtId="8" fontId="21" fillId="0" borderId="20" xfId="6" applyNumberFormat="1" applyFont="1" applyBorder="1"/>
    <xf numFmtId="0" fontId="21" fillId="0" borderId="23" xfId="6" applyFont="1" applyBorder="1"/>
    <xf numFmtId="16" fontId="21" fillId="0" borderId="24" xfId="6" applyNumberFormat="1" applyFont="1" applyBorder="1"/>
    <xf numFmtId="0" fontId="21" fillId="0" borderId="25" xfId="6" applyFont="1" applyBorder="1" applyAlignment="1">
      <alignment horizontal="center"/>
    </xf>
    <xf numFmtId="170" fontId="21" fillId="0" borderId="25" xfId="6" applyNumberFormat="1" applyFont="1" applyBorder="1" applyAlignment="1">
      <alignment horizontal="center"/>
    </xf>
    <xf numFmtId="0" fontId="21" fillId="0" borderId="25" xfId="6" applyFont="1" applyBorder="1"/>
    <xf numFmtId="171" fontId="21" fillId="0" borderId="25" xfId="6" applyNumberFormat="1" applyFont="1" applyBorder="1" applyAlignment="1">
      <alignment horizontal="right"/>
    </xf>
    <xf numFmtId="6" fontId="21" fillId="0" borderId="25" xfId="6" applyNumberFormat="1" applyFont="1" applyBorder="1"/>
    <xf numFmtId="0" fontId="21" fillId="0" borderId="26" xfId="6" applyFont="1" applyBorder="1"/>
    <xf numFmtId="8" fontId="20" fillId="0" borderId="20" xfId="6" applyNumberFormat="1" applyFont="1" applyBorder="1" applyAlignment="1">
      <alignment horizontal="right"/>
    </xf>
    <xf numFmtId="6" fontId="20" fillId="0" borderId="20" xfId="6" applyNumberFormat="1" applyFont="1" applyBorder="1" applyAlignment="1">
      <alignment horizontal="right"/>
    </xf>
    <xf numFmtId="168" fontId="20" fillId="0" borderId="20" xfId="6" applyNumberFormat="1" applyFont="1" applyBorder="1"/>
    <xf numFmtId="6" fontId="20" fillId="0" borderId="20" xfId="6" applyNumberFormat="1" applyFont="1" applyBorder="1"/>
    <xf numFmtId="8" fontId="20" fillId="0" borderId="20" xfId="6" applyNumberFormat="1" applyFont="1" applyBorder="1"/>
    <xf numFmtId="172" fontId="20" fillId="0" borderId="20" xfId="6" applyNumberFormat="1" applyFont="1" applyBorder="1"/>
    <xf numFmtId="0" fontId="21" fillId="0" borderId="24" xfId="6" applyNumberFormat="1" applyFont="1" applyBorder="1" applyAlignment="1">
      <alignment horizontal="center"/>
    </xf>
    <xf numFmtId="0" fontId="21" fillId="0" borderId="25" xfId="6" applyFont="1" applyBorder="1" applyAlignment="1"/>
    <xf numFmtId="166" fontId="21" fillId="0" borderId="25" xfId="6" applyNumberFormat="1" applyFont="1" applyBorder="1" applyAlignment="1">
      <alignment horizontal="center"/>
    </xf>
    <xf numFmtId="16" fontId="21" fillId="0" borderId="24" xfId="6" applyNumberFormat="1" applyFont="1" applyBorder="1" applyAlignment="1">
      <alignment horizontal="center"/>
    </xf>
    <xf numFmtId="44" fontId="21" fillId="0" borderId="20" xfId="6" applyNumberFormat="1" applyFont="1" applyBorder="1" applyAlignment="1">
      <alignment horizontal="right"/>
    </xf>
    <xf numFmtId="167" fontId="21" fillId="0" borderId="25" xfId="6" applyNumberFormat="1" applyFont="1" applyBorder="1" applyAlignment="1">
      <alignment horizontal="right"/>
    </xf>
    <xf numFmtId="8" fontId="21" fillId="0" borderId="25" xfId="6" applyNumberFormat="1" applyFont="1" applyBorder="1" applyAlignment="1">
      <alignment horizontal="right"/>
    </xf>
    <xf numFmtId="6" fontId="21" fillId="0" borderId="25" xfId="6" applyNumberFormat="1" applyFont="1" applyBorder="1" applyAlignment="1">
      <alignment horizontal="right"/>
    </xf>
    <xf numFmtId="168" fontId="21" fillId="0" borderId="25" xfId="6" applyNumberFormat="1" applyFont="1" applyBorder="1"/>
    <xf numFmtId="8" fontId="21" fillId="0" borderId="25" xfId="6" applyNumberFormat="1" applyFont="1" applyBorder="1"/>
    <xf numFmtId="0" fontId="21" fillId="0" borderId="22" xfId="6" applyNumberFormat="1" applyFont="1" applyBorder="1" applyAlignment="1">
      <alignment horizontal="center"/>
    </xf>
    <xf numFmtId="166" fontId="21" fillId="0" borderId="20" xfId="6" applyNumberFormat="1" applyFont="1" applyBorder="1" applyAlignment="1">
      <alignment horizontal="center"/>
    </xf>
    <xf numFmtId="0" fontId="23" fillId="0" borderId="20" xfId="6" applyFont="1" applyBorder="1"/>
    <xf numFmtId="167" fontId="21" fillId="0" borderId="20" xfId="6" applyNumberFormat="1" applyFont="1" applyBorder="1" applyAlignment="1">
      <alignment horizontal="right"/>
    </xf>
    <xf numFmtId="0" fontId="20" fillId="0" borderId="23" xfId="6" applyFont="1" applyBorder="1"/>
    <xf numFmtId="0" fontId="21" fillId="0" borderId="27" xfId="6" applyNumberFormat="1" applyFont="1" applyBorder="1" applyAlignment="1">
      <alignment horizontal="center"/>
    </xf>
    <xf numFmtId="0" fontId="21" fillId="0" borderId="28" xfId="6" applyFont="1" applyBorder="1" applyAlignment="1">
      <alignment horizontal="center"/>
    </xf>
    <xf numFmtId="0" fontId="21" fillId="0" borderId="28" xfId="6" applyFont="1" applyBorder="1" applyAlignment="1"/>
    <xf numFmtId="166" fontId="21" fillId="0" borderId="28" xfId="6" applyNumberFormat="1" applyFont="1" applyBorder="1" applyAlignment="1">
      <alignment horizontal="center"/>
    </xf>
    <xf numFmtId="0" fontId="23" fillId="0" borderId="28" xfId="6" applyFont="1" applyBorder="1"/>
    <xf numFmtId="171" fontId="21" fillId="0" borderId="28" xfId="6" applyNumberFormat="1" applyFont="1" applyBorder="1" applyAlignment="1">
      <alignment horizontal="right"/>
    </xf>
    <xf numFmtId="167" fontId="21" fillId="0" borderId="28" xfId="6" applyNumberFormat="1" applyFont="1" applyBorder="1" applyAlignment="1">
      <alignment horizontal="right"/>
    </xf>
    <xf numFmtId="8" fontId="21" fillId="0" borderId="28" xfId="6" applyNumberFormat="1" applyFont="1" applyBorder="1" applyAlignment="1">
      <alignment horizontal="right"/>
    </xf>
    <xf numFmtId="6" fontId="21" fillId="0" borderId="28" xfId="6" applyNumberFormat="1" applyFont="1" applyBorder="1" applyAlignment="1">
      <alignment horizontal="right"/>
    </xf>
    <xf numFmtId="168" fontId="21" fillId="0" borderId="28" xfId="6" applyNumberFormat="1" applyFont="1" applyBorder="1"/>
    <xf numFmtId="6" fontId="21" fillId="0" borderId="28" xfId="6" applyNumberFormat="1" applyFont="1" applyBorder="1"/>
    <xf numFmtId="8" fontId="21" fillId="0" borderId="28" xfId="6" applyNumberFormat="1" applyFont="1" applyBorder="1"/>
    <xf numFmtId="172" fontId="21" fillId="0" borderId="28" xfId="6" applyNumberFormat="1" applyFont="1" applyBorder="1"/>
    <xf numFmtId="0" fontId="21" fillId="0" borderId="29" xfId="6" applyFont="1" applyBorder="1"/>
    <xf numFmtId="169" fontId="22" fillId="3" borderId="7" xfId="6" applyNumberFormat="1" applyFont="1" applyFill="1" applyBorder="1" applyAlignment="1">
      <alignment wrapText="1"/>
    </xf>
    <xf numFmtId="172" fontId="21" fillId="0" borderId="25" xfId="6" applyNumberFormat="1" applyFont="1" applyBorder="1"/>
    <xf numFmtId="16" fontId="21" fillId="0" borderId="22" xfId="6" applyNumberFormat="1" applyFont="1" applyBorder="1" applyAlignment="1">
      <alignment horizontal="center"/>
    </xf>
    <xf numFmtId="172" fontId="21" fillId="0" borderId="20" xfId="6" applyNumberFormat="1" applyFont="1" applyBorder="1"/>
    <xf numFmtId="0" fontId="21" fillId="0" borderId="30" xfId="6" applyNumberFormat="1" applyFont="1" applyBorder="1" applyAlignment="1">
      <alignment horizontal="center"/>
    </xf>
    <xf numFmtId="0" fontId="21" fillId="0" borderId="31" xfId="6" applyFont="1" applyBorder="1" applyAlignment="1">
      <alignment horizontal="center"/>
    </xf>
    <xf numFmtId="0" fontId="21" fillId="0" borderId="31" xfId="6" applyFont="1" applyBorder="1" applyAlignment="1"/>
    <xf numFmtId="166" fontId="21" fillId="0" borderId="31" xfId="6" applyNumberFormat="1" applyFont="1" applyBorder="1" applyAlignment="1">
      <alignment horizontal="center"/>
    </xf>
    <xf numFmtId="0" fontId="23" fillId="0" borderId="31" xfId="6" applyFont="1" applyBorder="1"/>
    <xf numFmtId="171" fontId="21" fillId="0" borderId="31" xfId="6" applyNumberFormat="1" applyFont="1" applyBorder="1" applyAlignment="1">
      <alignment horizontal="right"/>
    </xf>
    <xf numFmtId="167" fontId="21" fillId="0" borderId="31" xfId="6" applyNumberFormat="1" applyFont="1" applyBorder="1" applyAlignment="1">
      <alignment horizontal="right"/>
    </xf>
    <xf numFmtId="8" fontId="21" fillId="0" borderId="31" xfId="6" applyNumberFormat="1" applyFont="1" applyBorder="1" applyAlignment="1">
      <alignment horizontal="right"/>
    </xf>
    <xf numFmtId="6" fontId="21" fillId="0" borderId="31" xfId="6" applyNumberFormat="1" applyFont="1" applyBorder="1" applyAlignment="1">
      <alignment horizontal="right"/>
    </xf>
    <xf numFmtId="168" fontId="21" fillId="0" borderId="31" xfId="6" applyNumberFormat="1" applyFont="1" applyBorder="1"/>
    <xf numFmtId="6" fontId="21" fillId="0" borderId="31" xfId="6" applyNumberFormat="1" applyFont="1" applyBorder="1"/>
    <xf numFmtId="8" fontId="21" fillId="0" borderId="31" xfId="6" applyNumberFormat="1" applyFont="1" applyBorder="1"/>
    <xf numFmtId="172" fontId="21" fillId="0" borderId="31" xfId="6" applyNumberFormat="1" applyFont="1" applyBorder="1"/>
    <xf numFmtId="0" fontId="21" fillId="0" borderId="32" xfId="6" applyFont="1" applyBorder="1"/>
    <xf numFmtId="6" fontId="20" fillId="0" borderId="0" xfId="6" applyNumberFormat="1" applyFont="1" applyAlignment="1">
      <alignment horizontal="right"/>
    </xf>
    <xf numFmtId="6" fontId="20" fillId="0" borderId="0" xfId="6" applyNumberFormat="1" applyFont="1"/>
    <xf numFmtId="169" fontId="22" fillId="3" borderId="6" xfId="6" applyNumberFormat="1" applyFont="1" applyFill="1" applyBorder="1" applyAlignment="1">
      <alignment horizontal="center" wrapText="1"/>
    </xf>
    <xf numFmtId="169" fontId="22" fillId="3" borderId="7" xfId="6" applyNumberFormat="1" applyFont="1" applyFill="1" applyBorder="1" applyAlignment="1">
      <alignment horizontal="center" wrapText="1"/>
    </xf>
    <xf numFmtId="0" fontId="10" fillId="7" borderId="12" xfId="4" applyFont="1" applyFill="1" applyBorder="1" applyAlignment="1">
      <alignment horizontal="left" vertical="center" wrapText="1" indent="1"/>
    </xf>
    <xf numFmtId="0" fontId="10" fillId="7" borderId="13" xfId="4" applyFont="1" applyFill="1" applyBorder="1" applyAlignment="1">
      <alignment horizontal="left" vertical="center" wrapText="1" inden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</cellXfs>
  <cellStyles count="7">
    <cellStyle name="Comma" xfId="1" builtinId="3"/>
    <cellStyle name="Comma 2" xfId="5"/>
    <cellStyle name="Currency" xfId="2" builtinId="4"/>
    <cellStyle name="Normal" xfId="0" builtinId="0"/>
    <cellStyle name="Normal 2" xfId="4"/>
    <cellStyle name="Normal 2 2" xfId="6"/>
    <cellStyle name="Percent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0"/>
  <sheetViews>
    <sheetView showGridLines="0" zoomScale="105" zoomScaleNormal="105" workbookViewId="0">
      <pane ySplit="2" topLeftCell="A3" activePane="bottomLeft" state="frozen"/>
      <selection pane="bottomLeft" activeCell="C5" sqref="C5"/>
    </sheetView>
  </sheetViews>
  <sheetFormatPr defaultRowHeight="12.75" x14ac:dyDescent="0.2"/>
  <cols>
    <col min="1" max="1" width="0.85546875" customWidth="1"/>
    <col min="2" max="2" width="10.7109375" customWidth="1"/>
    <col min="3" max="3" width="15.85546875" bestFit="1" customWidth="1"/>
    <col min="4" max="4" width="7.85546875" customWidth="1"/>
    <col min="5" max="5" width="11.42578125" customWidth="1"/>
    <col min="6" max="6" width="44.5703125" bestFit="1" customWidth="1"/>
    <col min="7" max="7" width="8.28515625" bestFit="1" customWidth="1"/>
    <col min="8" max="8" width="13.7109375" customWidth="1"/>
    <col min="9" max="9" width="13" bestFit="1" customWidth="1"/>
    <col min="10" max="10" width="9.42578125" customWidth="1"/>
    <col min="11" max="11" width="8.28515625" bestFit="1" customWidth="1"/>
    <col min="12" max="12" width="11.42578125" customWidth="1"/>
    <col min="13" max="13" width="13.140625" style="1" bestFit="1" customWidth="1"/>
    <col min="14" max="14" width="9.42578125" customWidth="1"/>
    <col min="15" max="15" width="4.85546875" customWidth="1"/>
  </cols>
  <sheetData>
    <row r="1" spans="1:14" ht="3.75" customHeight="1" thickBot="1" x14ac:dyDescent="0.25"/>
    <row r="2" spans="1:14" s="4" customFormat="1" ht="33.75" customHeight="1" thickBot="1" x14ac:dyDescent="0.25">
      <c r="B2" s="5" t="s">
        <v>0</v>
      </c>
      <c r="C2" s="6" t="s">
        <v>1</v>
      </c>
      <c r="D2" s="6" t="s">
        <v>2</v>
      </c>
      <c r="E2" s="6" t="s">
        <v>41</v>
      </c>
      <c r="F2" s="7" t="s">
        <v>7</v>
      </c>
      <c r="G2" s="7" t="s">
        <v>3</v>
      </c>
      <c r="H2" s="7" t="s">
        <v>46</v>
      </c>
      <c r="I2" s="7" t="s">
        <v>44</v>
      </c>
      <c r="J2" s="7" t="s">
        <v>4</v>
      </c>
      <c r="K2" s="8" t="s">
        <v>5</v>
      </c>
      <c r="L2" s="8" t="s">
        <v>6</v>
      </c>
      <c r="M2" s="8" t="s">
        <v>19</v>
      </c>
      <c r="N2" s="9" t="s">
        <v>8</v>
      </c>
    </row>
    <row r="3" spans="1:14" x14ac:dyDescent="0.2">
      <c r="A3" s="3"/>
      <c r="B3" s="39"/>
      <c r="C3" s="59"/>
      <c r="D3" s="60"/>
      <c r="E3" s="61"/>
      <c r="F3" s="62"/>
      <c r="G3" s="63"/>
      <c r="H3" s="63"/>
      <c r="I3" s="64"/>
      <c r="J3" s="65"/>
      <c r="K3" s="63"/>
      <c r="L3" s="63"/>
      <c r="M3" s="66"/>
      <c r="N3" s="67"/>
    </row>
    <row r="4" spans="1:14" x14ac:dyDescent="0.2">
      <c r="A4" s="3"/>
      <c r="B4" s="39"/>
      <c r="C4" s="59"/>
      <c r="D4" s="41"/>
      <c r="E4" s="42"/>
      <c r="F4" s="43"/>
      <c r="G4" s="44"/>
      <c r="H4" s="44"/>
      <c r="I4" s="45"/>
      <c r="J4" s="68"/>
      <c r="K4" s="44"/>
      <c r="L4" s="44"/>
      <c r="M4" s="66"/>
      <c r="N4" s="67"/>
    </row>
    <row r="5" spans="1:14" x14ac:dyDescent="0.2">
      <c r="A5" s="3"/>
      <c r="B5" s="39"/>
      <c r="C5" s="40"/>
      <c r="D5" s="41"/>
      <c r="E5" s="42"/>
      <c r="F5" s="43"/>
      <c r="G5" s="44"/>
      <c r="H5" s="44"/>
      <c r="I5" s="45"/>
      <c r="J5" s="68"/>
      <c r="K5" s="44"/>
      <c r="L5" s="44"/>
      <c r="M5" s="66"/>
      <c r="N5" s="69"/>
    </row>
    <row r="6" spans="1:14" x14ac:dyDescent="0.2">
      <c r="A6" s="3"/>
      <c r="B6" s="39"/>
      <c r="C6" s="40"/>
      <c r="D6" s="41"/>
      <c r="E6" s="42"/>
      <c r="F6" s="43"/>
      <c r="G6" s="44"/>
      <c r="H6" s="44"/>
      <c r="I6" s="45"/>
      <c r="J6" s="68"/>
      <c r="K6" s="44"/>
      <c r="L6" s="44"/>
      <c r="M6" s="66"/>
      <c r="N6" s="69"/>
    </row>
    <row r="7" spans="1:14" x14ac:dyDescent="0.2">
      <c r="A7" s="3"/>
      <c r="B7" s="39"/>
      <c r="C7" s="40"/>
      <c r="D7" s="41"/>
      <c r="E7" s="42"/>
      <c r="F7" s="43"/>
      <c r="G7" s="44"/>
      <c r="H7" s="44"/>
      <c r="I7" s="45"/>
      <c r="J7" s="68"/>
      <c r="K7" s="44"/>
      <c r="L7" s="44"/>
      <c r="M7" s="66"/>
      <c r="N7" s="69"/>
    </row>
    <row r="8" spans="1:14" x14ac:dyDescent="0.2">
      <c r="A8" s="3"/>
      <c r="B8" s="39"/>
      <c r="C8" s="40"/>
      <c r="D8" s="41"/>
      <c r="E8" s="42"/>
      <c r="F8" s="43"/>
      <c r="G8" s="44"/>
      <c r="H8" s="44"/>
      <c r="I8" s="45"/>
      <c r="J8" s="68"/>
      <c r="K8" s="44"/>
      <c r="L8" s="44"/>
      <c r="M8" s="66"/>
      <c r="N8" s="69"/>
    </row>
    <row r="9" spans="1:14" x14ac:dyDescent="0.2">
      <c r="A9" s="3"/>
      <c r="B9" s="39"/>
      <c r="C9" s="40"/>
      <c r="D9" s="41"/>
      <c r="E9" s="42"/>
      <c r="F9" s="43"/>
      <c r="G9" s="44"/>
      <c r="H9" s="44"/>
      <c r="I9" s="45"/>
      <c r="J9" s="68"/>
      <c r="K9" s="44"/>
      <c r="L9" s="44"/>
      <c r="M9" s="66"/>
      <c r="N9" s="70"/>
    </row>
    <row r="10" spans="1:14" x14ac:dyDescent="0.2">
      <c r="A10" s="3"/>
      <c r="B10" s="39"/>
      <c r="C10" s="40"/>
      <c r="D10" s="41"/>
      <c r="E10" s="42"/>
      <c r="F10" s="43"/>
      <c r="G10" s="44"/>
      <c r="H10" s="44"/>
      <c r="I10" s="45"/>
      <c r="J10" s="72"/>
      <c r="K10" s="44"/>
      <c r="L10" s="44"/>
      <c r="M10" s="66"/>
      <c r="N10" s="69"/>
    </row>
    <row r="11" spans="1:14" x14ac:dyDescent="0.2">
      <c r="A11" s="3"/>
      <c r="B11" s="39"/>
      <c r="C11" s="40"/>
      <c r="D11" s="41"/>
      <c r="E11" s="42"/>
      <c r="F11" s="43"/>
      <c r="G11" s="44"/>
      <c r="H11" s="44"/>
      <c r="I11" s="45"/>
      <c r="J11" s="71"/>
      <c r="K11" s="44"/>
      <c r="L11" s="44"/>
      <c r="M11" s="66"/>
      <c r="N11" s="69"/>
    </row>
    <row r="12" spans="1:14" x14ac:dyDescent="0.2">
      <c r="A12" s="3"/>
      <c r="B12" s="39"/>
      <c r="C12" s="40"/>
      <c r="D12" s="41"/>
      <c r="E12" s="42"/>
      <c r="F12" s="43"/>
      <c r="G12" s="44"/>
      <c r="H12" s="44"/>
      <c r="I12" s="45"/>
      <c r="J12" s="72"/>
      <c r="K12" s="44"/>
      <c r="L12" s="44"/>
      <c r="M12" s="66"/>
      <c r="N12" s="69"/>
    </row>
    <row r="13" spans="1:14" x14ac:dyDescent="0.2">
      <c r="A13" s="3"/>
      <c r="B13" s="39"/>
      <c r="C13" s="40"/>
      <c r="D13" s="41"/>
      <c r="E13" s="42"/>
      <c r="F13" s="43"/>
      <c r="G13" s="44"/>
      <c r="H13" s="44"/>
      <c r="I13" s="45"/>
      <c r="J13" s="72"/>
      <c r="K13" s="44"/>
      <c r="L13" s="44"/>
      <c r="M13" s="66"/>
      <c r="N13" s="69"/>
    </row>
    <row r="14" spans="1:14" x14ac:dyDescent="0.2">
      <c r="A14" s="3"/>
      <c r="B14" s="39"/>
      <c r="C14" s="40"/>
      <c r="D14" s="41"/>
      <c r="E14" s="42"/>
      <c r="F14" s="43"/>
      <c r="G14" s="44"/>
      <c r="H14" s="44"/>
      <c r="I14" s="45"/>
      <c r="J14" s="72"/>
      <c r="K14" s="44"/>
      <c r="L14" s="44"/>
      <c r="M14" s="66"/>
      <c r="N14" s="69"/>
    </row>
    <row r="15" spans="1:14" x14ac:dyDescent="0.2">
      <c r="A15" s="3"/>
      <c r="B15" s="39"/>
      <c r="C15" s="40"/>
      <c r="D15" s="41"/>
      <c r="E15" s="42"/>
      <c r="F15" s="43"/>
      <c r="G15" s="44"/>
      <c r="H15" s="44"/>
      <c r="I15" s="45"/>
      <c r="J15" s="68"/>
      <c r="K15" s="44"/>
      <c r="L15" s="44"/>
      <c r="M15" s="66"/>
      <c r="N15" s="69"/>
    </row>
    <row r="16" spans="1:14" x14ac:dyDescent="0.2">
      <c r="A16" s="3"/>
      <c r="B16" s="39"/>
      <c r="C16" s="40"/>
      <c r="D16" s="41"/>
      <c r="E16" s="42"/>
      <c r="F16" s="43"/>
      <c r="G16" s="44"/>
      <c r="H16" s="44"/>
      <c r="I16" s="45"/>
      <c r="J16" s="68"/>
      <c r="K16" s="44"/>
      <c r="L16" s="44"/>
      <c r="M16" s="66"/>
      <c r="N16" s="69"/>
    </row>
    <row r="17" spans="1:14" x14ac:dyDescent="0.2">
      <c r="A17" s="3"/>
      <c r="B17" s="39"/>
      <c r="C17" s="40"/>
      <c r="D17" s="41"/>
      <c r="E17" s="42"/>
      <c r="F17" s="43"/>
      <c r="G17" s="44"/>
      <c r="H17" s="44"/>
      <c r="I17" s="45"/>
      <c r="J17" s="68"/>
      <c r="K17" s="44"/>
      <c r="L17" s="44"/>
      <c r="M17" s="66"/>
      <c r="N17" s="69"/>
    </row>
    <row r="18" spans="1:14" ht="13.5" thickBot="1" x14ac:dyDescent="0.25">
      <c r="B18" s="59"/>
      <c r="C18" s="59"/>
      <c r="D18" s="59"/>
      <c r="E18" s="42"/>
      <c r="F18" s="43"/>
      <c r="G18" s="63"/>
      <c r="H18" s="63"/>
      <c r="I18" s="63"/>
      <c r="J18" s="59"/>
      <c r="K18" s="63"/>
      <c r="L18" s="59"/>
      <c r="M18" s="66"/>
      <c r="N18" s="73"/>
    </row>
    <row r="19" spans="1:14" ht="13.5" thickBot="1" x14ac:dyDescent="0.25">
      <c r="G19" s="2"/>
      <c r="H19" s="2"/>
      <c r="I19" s="2"/>
      <c r="M19" s="36">
        <f>SUM(M3:M18)</f>
        <v>0</v>
      </c>
      <c r="N19" s="2"/>
    </row>
    <row r="20" spans="1:14" x14ac:dyDescent="0.2">
      <c r="G20" s="2"/>
      <c r="H20" s="2"/>
      <c r="I20" s="2"/>
      <c r="N20" s="2"/>
    </row>
    <row r="21" spans="1:14" x14ac:dyDescent="0.2">
      <c r="G21" s="37"/>
      <c r="H21" s="37"/>
      <c r="I21" s="56"/>
      <c r="J21" s="37"/>
      <c r="L21" s="48" t="s">
        <v>42</v>
      </c>
      <c r="M21" s="47">
        <v>100000</v>
      </c>
      <c r="N21" s="2"/>
    </row>
    <row r="22" spans="1:14" x14ac:dyDescent="0.2">
      <c r="G22" s="2"/>
      <c r="H22" s="2"/>
      <c r="I22" s="38"/>
      <c r="L22" s="48" t="s">
        <v>43</v>
      </c>
      <c r="M22" s="46">
        <f>M19/M21</f>
        <v>0</v>
      </c>
      <c r="N22" s="2"/>
    </row>
    <row r="23" spans="1:14" x14ac:dyDescent="0.2">
      <c r="G23" s="2"/>
      <c r="H23" s="2"/>
      <c r="I23" s="2"/>
      <c r="J23" s="58"/>
      <c r="M23" s="47"/>
      <c r="N23" s="2"/>
    </row>
    <row r="24" spans="1:14" x14ac:dyDescent="0.2">
      <c r="F24" s="37"/>
      <c r="G24" s="56"/>
      <c r="H24" s="56"/>
      <c r="I24" s="2"/>
      <c r="J24" s="58"/>
      <c r="L24" s="48" t="s">
        <v>45</v>
      </c>
      <c r="M24" s="46"/>
      <c r="N24" s="2"/>
    </row>
    <row r="25" spans="1:14" x14ac:dyDescent="0.2">
      <c r="F25" s="57"/>
      <c r="G25" s="2"/>
      <c r="H25" s="2"/>
      <c r="I25" s="2"/>
      <c r="M25" s="46"/>
      <c r="N25" s="2"/>
    </row>
    <row r="26" spans="1:14" x14ac:dyDescent="0.2">
      <c r="G26" s="2"/>
      <c r="H26" s="2"/>
      <c r="I26" s="2"/>
      <c r="M26" s="47"/>
      <c r="N26" s="2"/>
    </row>
    <row r="27" spans="1:14" x14ac:dyDescent="0.2">
      <c r="G27" s="2"/>
      <c r="H27" s="2"/>
      <c r="I27" s="2"/>
      <c r="M27" s="47"/>
      <c r="N27" s="2"/>
    </row>
    <row r="28" spans="1:14" x14ac:dyDescent="0.2">
      <c r="G28" s="2"/>
      <c r="H28" s="2"/>
      <c r="I28" s="2"/>
      <c r="M28" s="47"/>
      <c r="N28" s="2"/>
    </row>
    <row r="29" spans="1:14" x14ac:dyDescent="0.2">
      <c r="B29" s="49">
        <f>B3</f>
        <v>0</v>
      </c>
      <c r="C29" s="50"/>
      <c r="D29" s="50"/>
      <c r="G29" s="2"/>
      <c r="H29" s="2"/>
      <c r="I29" s="2"/>
      <c r="M29" s="47"/>
      <c r="N29" s="2"/>
    </row>
    <row r="30" spans="1:14" x14ac:dyDescent="0.2">
      <c r="B30" s="49">
        <f ca="1">TODAY()</f>
        <v>42761</v>
      </c>
      <c r="C30" s="50"/>
      <c r="D30" s="50"/>
      <c r="E30" s="50"/>
      <c r="F30" s="50"/>
      <c r="G30" s="51"/>
      <c r="H30" s="51"/>
      <c r="I30" s="51"/>
      <c r="J30" s="50"/>
      <c r="K30" s="50"/>
      <c r="L30" s="50"/>
      <c r="M30" s="52"/>
      <c r="N30" s="2"/>
    </row>
    <row r="31" spans="1:14" x14ac:dyDescent="0.2">
      <c r="B31" s="54">
        <f ca="1">(B30-B29)/30.42</f>
        <v>1405.6870479947402</v>
      </c>
      <c r="C31" s="50"/>
      <c r="D31" s="50"/>
      <c r="E31" s="50"/>
      <c r="F31" s="50"/>
      <c r="G31" s="51"/>
      <c r="H31" s="51"/>
      <c r="I31" s="51"/>
      <c r="J31" s="50"/>
      <c r="K31" s="50"/>
      <c r="L31" s="50"/>
      <c r="M31" s="53">
        <f ca="1">1+M22^(12/B31)-1</f>
        <v>0</v>
      </c>
      <c r="N31" s="2"/>
    </row>
    <row r="32" spans="1:14" x14ac:dyDescent="0.2">
      <c r="B32" s="38"/>
      <c r="E32" s="50"/>
      <c r="F32" s="50"/>
      <c r="G32" s="51"/>
      <c r="H32" s="51"/>
      <c r="I32" s="55"/>
      <c r="J32" s="50"/>
      <c r="K32" s="50"/>
      <c r="L32" s="50"/>
      <c r="M32" s="53"/>
      <c r="N32" s="2"/>
    </row>
    <row r="33" spans="7:14" x14ac:dyDescent="0.2">
      <c r="G33" s="2"/>
      <c r="H33" s="2"/>
      <c r="I33" s="2"/>
      <c r="N33" s="2"/>
    </row>
    <row r="34" spans="7:14" x14ac:dyDescent="0.2">
      <c r="G34" s="2"/>
      <c r="H34" s="2"/>
      <c r="I34" s="2"/>
      <c r="N34" s="2"/>
    </row>
    <row r="35" spans="7:14" x14ac:dyDescent="0.2">
      <c r="G35" s="2"/>
      <c r="H35" s="2"/>
      <c r="I35" s="2"/>
      <c r="N35" s="2"/>
    </row>
    <row r="36" spans="7:14" x14ac:dyDescent="0.2">
      <c r="G36" s="2"/>
      <c r="H36" s="2"/>
      <c r="I36" s="2"/>
      <c r="N36" s="2"/>
    </row>
    <row r="37" spans="7:14" x14ac:dyDescent="0.2">
      <c r="G37" s="2"/>
      <c r="H37" s="2"/>
      <c r="I37" s="2"/>
      <c r="N37" s="2"/>
    </row>
    <row r="38" spans="7:14" x14ac:dyDescent="0.2">
      <c r="G38" s="2"/>
      <c r="H38" s="2"/>
      <c r="I38" s="2"/>
      <c r="N38" s="2"/>
    </row>
    <row r="39" spans="7:14" x14ac:dyDescent="0.2">
      <c r="G39" s="2"/>
      <c r="H39" s="2"/>
      <c r="I39" s="2"/>
      <c r="N39" s="2"/>
    </row>
    <row r="40" spans="7:14" x14ac:dyDescent="0.2">
      <c r="G40" s="2"/>
      <c r="H40" s="2"/>
      <c r="I40" s="2"/>
      <c r="N40" s="2"/>
    </row>
    <row r="41" spans="7:14" x14ac:dyDescent="0.2">
      <c r="G41" s="2"/>
      <c r="H41" s="2"/>
      <c r="I41" s="2"/>
      <c r="N41" s="2"/>
    </row>
    <row r="42" spans="7:14" x14ac:dyDescent="0.2">
      <c r="G42" s="2"/>
      <c r="H42" s="2"/>
      <c r="I42" s="2"/>
      <c r="N42" s="2"/>
    </row>
    <row r="43" spans="7:14" x14ac:dyDescent="0.2">
      <c r="G43" s="2"/>
      <c r="H43" s="2"/>
      <c r="I43" s="2"/>
      <c r="N43" s="2"/>
    </row>
    <row r="44" spans="7:14" x14ac:dyDescent="0.2">
      <c r="G44" s="2"/>
      <c r="H44" s="2"/>
      <c r="I44" s="2"/>
      <c r="N44" s="2"/>
    </row>
    <row r="45" spans="7:14" x14ac:dyDescent="0.2">
      <c r="G45" s="2"/>
      <c r="H45" s="2"/>
      <c r="I45" s="2"/>
      <c r="N45" s="2"/>
    </row>
    <row r="46" spans="7:14" x14ac:dyDescent="0.2">
      <c r="G46" s="2"/>
      <c r="H46" s="2"/>
      <c r="I46" s="2"/>
      <c r="N46" s="2"/>
    </row>
    <row r="47" spans="7:14" x14ac:dyDescent="0.2">
      <c r="G47" s="2"/>
      <c r="H47" s="2"/>
      <c r="I47" s="2"/>
      <c r="N47" s="2"/>
    </row>
    <row r="48" spans="7:14" x14ac:dyDescent="0.2">
      <c r="G48" s="2"/>
      <c r="H48" s="2"/>
      <c r="I48" s="2"/>
      <c r="N48" s="2"/>
    </row>
    <row r="49" spans="7:14" x14ac:dyDescent="0.2">
      <c r="G49" s="2"/>
      <c r="H49" s="2"/>
      <c r="I49" s="2"/>
      <c r="N49" s="2"/>
    </row>
    <row r="50" spans="7:14" x14ac:dyDescent="0.2">
      <c r="G50" s="2"/>
      <c r="H50" s="2"/>
      <c r="I50" s="2"/>
      <c r="N50" s="2"/>
    </row>
    <row r="51" spans="7:14" x14ac:dyDescent="0.2">
      <c r="G51" s="2"/>
      <c r="H51" s="2"/>
      <c r="I51" s="2"/>
      <c r="N51" s="2"/>
    </row>
    <row r="52" spans="7:14" x14ac:dyDescent="0.2">
      <c r="G52" s="2"/>
      <c r="H52" s="2"/>
      <c r="I52" s="2"/>
      <c r="N52" s="2"/>
    </row>
    <row r="53" spans="7:14" x14ac:dyDescent="0.2">
      <c r="G53" s="2"/>
      <c r="H53" s="2"/>
      <c r="I53" s="2"/>
      <c r="N53" s="2"/>
    </row>
    <row r="54" spans="7:14" x14ac:dyDescent="0.2">
      <c r="G54" s="2"/>
      <c r="H54" s="2"/>
      <c r="I54" s="2"/>
      <c r="N54" s="2"/>
    </row>
    <row r="55" spans="7:14" x14ac:dyDescent="0.2">
      <c r="G55" s="2"/>
      <c r="H55" s="2"/>
      <c r="I55" s="2"/>
      <c r="N55" s="2"/>
    </row>
    <row r="56" spans="7:14" x14ac:dyDescent="0.2">
      <c r="G56" s="2"/>
      <c r="H56" s="2"/>
      <c r="I56" s="2"/>
      <c r="N56" s="2"/>
    </row>
    <row r="57" spans="7:14" x14ac:dyDescent="0.2">
      <c r="G57" s="2"/>
      <c r="H57" s="2"/>
      <c r="I57" s="2"/>
      <c r="N57" s="2"/>
    </row>
    <row r="58" spans="7:14" x14ac:dyDescent="0.2">
      <c r="G58" s="2"/>
      <c r="H58" s="2"/>
      <c r="I58" s="2"/>
      <c r="N58" s="2"/>
    </row>
    <row r="59" spans="7:14" x14ac:dyDescent="0.2">
      <c r="G59" s="2"/>
      <c r="H59" s="2"/>
      <c r="I59" s="2"/>
      <c r="N59" s="2"/>
    </row>
    <row r="60" spans="7:14" x14ac:dyDescent="0.2">
      <c r="G60" s="2"/>
      <c r="H60" s="2"/>
      <c r="I60" s="2"/>
      <c r="N60" s="2"/>
    </row>
    <row r="61" spans="7:14" x14ac:dyDescent="0.2">
      <c r="G61" s="2"/>
      <c r="H61" s="2"/>
      <c r="I61" s="2"/>
      <c r="N61" s="2"/>
    </row>
    <row r="62" spans="7:14" x14ac:dyDescent="0.2">
      <c r="G62" s="2"/>
      <c r="H62" s="2"/>
      <c r="I62" s="2"/>
      <c r="N62" s="2"/>
    </row>
    <row r="63" spans="7:14" x14ac:dyDescent="0.2">
      <c r="G63" s="2"/>
      <c r="H63" s="2"/>
      <c r="I63" s="2"/>
      <c r="N63" s="2"/>
    </row>
    <row r="64" spans="7:14" x14ac:dyDescent="0.2">
      <c r="G64" s="2"/>
      <c r="H64" s="2"/>
      <c r="I64" s="2"/>
      <c r="N64" s="2"/>
    </row>
    <row r="65" spans="7:14" x14ac:dyDescent="0.2">
      <c r="G65" s="2"/>
      <c r="H65" s="2"/>
      <c r="I65" s="2"/>
      <c r="N65" s="2"/>
    </row>
    <row r="66" spans="7:14" x14ac:dyDescent="0.2">
      <c r="G66" s="2"/>
      <c r="H66" s="2"/>
      <c r="I66" s="2"/>
      <c r="N66" s="2"/>
    </row>
    <row r="67" spans="7:14" x14ac:dyDescent="0.2">
      <c r="G67" s="2"/>
      <c r="H67" s="2"/>
      <c r="I67" s="2"/>
      <c r="N67" s="2"/>
    </row>
    <row r="68" spans="7:14" x14ac:dyDescent="0.2">
      <c r="G68" s="2"/>
      <c r="H68" s="2"/>
      <c r="I68" s="2"/>
      <c r="N68" s="2"/>
    </row>
    <row r="69" spans="7:14" x14ac:dyDescent="0.2">
      <c r="G69" s="2"/>
      <c r="H69" s="2"/>
      <c r="I69" s="2"/>
      <c r="N69" s="2"/>
    </row>
    <row r="70" spans="7:14" x14ac:dyDescent="0.2">
      <c r="G70" s="2"/>
      <c r="H70" s="2"/>
      <c r="I70" s="2"/>
      <c r="N70" s="2"/>
    </row>
    <row r="71" spans="7:14" x14ac:dyDescent="0.2">
      <c r="G71" s="2"/>
      <c r="H71" s="2"/>
      <c r="I71" s="2"/>
      <c r="N71" s="2"/>
    </row>
    <row r="72" spans="7:14" x14ac:dyDescent="0.2">
      <c r="G72" s="2"/>
      <c r="H72" s="2"/>
      <c r="I72" s="2"/>
      <c r="N72" s="2"/>
    </row>
    <row r="73" spans="7:14" x14ac:dyDescent="0.2">
      <c r="G73" s="2"/>
      <c r="H73" s="2"/>
      <c r="I73" s="2"/>
      <c r="N73" s="2"/>
    </row>
    <row r="74" spans="7:14" x14ac:dyDescent="0.2">
      <c r="G74" s="2"/>
      <c r="H74" s="2"/>
      <c r="I74" s="2"/>
      <c r="N74" s="2"/>
    </row>
    <row r="75" spans="7:14" x14ac:dyDescent="0.2">
      <c r="G75" s="2"/>
      <c r="H75" s="2"/>
      <c r="I75" s="2"/>
      <c r="N75" s="2"/>
    </row>
    <row r="76" spans="7:14" x14ac:dyDescent="0.2">
      <c r="G76" s="2"/>
      <c r="H76" s="2"/>
      <c r="I76" s="2"/>
      <c r="N76" s="2"/>
    </row>
    <row r="77" spans="7:14" x14ac:dyDescent="0.2">
      <c r="G77" s="2"/>
      <c r="H77" s="2"/>
      <c r="I77" s="2"/>
      <c r="N77" s="2"/>
    </row>
    <row r="78" spans="7:14" x14ac:dyDescent="0.2">
      <c r="G78" s="2"/>
      <c r="H78" s="2"/>
      <c r="I78" s="2"/>
      <c r="N78" s="2"/>
    </row>
    <row r="79" spans="7:14" x14ac:dyDescent="0.2">
      <c r="G79" s="2"/>
      <c r="H79" s="2"/>
      <c r="I79" s="2"/>
      <c r="N79" s="2"/>
    </row>
    <row r="80" spans="7:14" x14ac:dyDescent="0.2">
      <c r="G80" s="2"/>
      <c r="H80" s="2"/>
      <c r="I80" s="2"/>
      <c r="N80" s="2"/>
    </row>
    <row r="81" spans="7:14" x14ac:dyDescent="0.2">
      <c r="G81" s="2"/>
      <c r="H81" s="2"/>
      <c r="I81" s="2"/>
      <c r="N81" s="2"/>
    </row>
    <row r="82" spans="7:14" x14ac:dyDescent="0.2">
      <c r="G82" s="2"/>
      <c r="H82" s="2"/>
      <c r="I82" s="2"/>
      <c r="N82" s="2"/>
    </row>
    <row r="83" spans="7:14" x14ac:dyDescent="0.2">
      <c r="G83" s="2"/>
      <c r="H83" s="2"/>
      <c r="I83" s="2"/>
      <c r="N83" s="2"/>
    </row>
    <row r="84" spans="7:14" x14ac:dyDescent="0.2">
      <c r="G84" s="2"/>
      <c r="H84" s="2"/>
      <c r="I84" s="2"/>
      <c r="N84" s="2"/>
    </row>
    <row r="85" spans="7:14" x14ac:dyDescent="0.2">
      <c r="G85" s="2"/>
      <c r="H85" s="2"/>
      <c r="I85" s="2"/>
      <c r="N85" s="2"/>
    </row>
    <row r="86" spans="7:14" x14ac:dyDescent="0.2">
      <c r="G86" s="2"/>
      <c r="H86" s="2"/>
      <c r="I86" s="2"/>
      <c r="N86" s="2"/>
    </row>
    <row r="87" spans="7:14" x14ac:dyDescent="0.2">
      <c r="G87" s="2"/>
      <c r="H87" s="2"/>
      <c r="I87" s="2"/>
      <c r="N87" s="2"/>
    </row>
    <row r="88" spans="7:14" x14ac:dyDescent="0.2">
      <c r="G88" s="2"/>
      <c r="H88" s="2"/>
      <c r="I88" s="2"/>
      <c r="N88" s="2"/>
    </row>
    <row r="89" spans="7:14" x14ac:dyDescent="0.2">
      <c r="G89" s="2"/>
      <c r="H89" s="2"/>
      <c r="I89" s="2"/>
      <c r="N89" s="2"/>
    </row>
    <row r="90" spans="7:14" x14ac:dyDescent="0.2">
      <c r="G90" s="2"/>
      <c r="H90" s="2"/>
      <c r="I90" s="2"/>
      <c r="N90" s="2"/>
    </row>
    <row r="91" spans="7:14" x14ac:dyDescent="0.2">
      <c r="G91" s="2"/>
      <c r="H91" s="2"/>
      <c r="I91" s="2"/>
      <c r="N91" s="2"/>
    </row>
    <row r="92" spans="7:14" x14ac:dyDescent="0.2">
      <c r="G92" s="2"/>
      <c r="H92" s="2"/>
      <c r="I92" s="2"/>
      <c r="N92" s="2"/>
    </row>
    <row r="93" spans="7:14" x14ac:dyDescent="0.2">
      <c r="G93" s="2"/>
      <c r="H93" s="2"/>
      <c r="I93" s="2"/>
      <c r="N93" s="2"/>
    </row>
    <row r="94" spans="7:14" x14ac:dyDescent="0.2">
      <c r="G94" s="2"/>
      <c r="H94" s="2"/>
      <c r="I94" s="2"/>
      <c r="N94" s="2"/>
    </row>
    <row r="95" spans="7:14" x14ac:dyDescent="0.2">
      <c r="G95" s="2"/>
      <c r="H95" s="2"/>
      <c r="I95" s="2"/>
      <c r="N95" s="2"/>
    </row>
    <row r="96" spans="7:14" x14ac:dyDescent="0.2">
      <c r="G96" s="2"/>
      <c r="H96" s="2"/>
      <c r="I96" s="2"/>
      <c r="N96" s="2"/>
    </row>
    <row r="97" spans="7:14" x14ac:dyDescent="0.2">
      <c r="G97" s="2"/>
      <c r="H97" s="2"/>
      <c r="I97" s="2"/>
      <c r="N97" s="2"/>
    </row>
    <row r="98" spans="7:14" x14ac:dyDescent="0.2">
      <c r="G98" s="2"/>
      <c r="H98" s="2"/>
      <c r="I98" s="2"/>
      <c r="N98" s="2"/>
    </row>
    <row r="99" spans="7:14" x14ac:dyDescent="0.2">
      <c r="G99" s="2"/>
      <c r="H99" s="2"/>
      <c r="I99" s="2"/>
      <c r="N99" s="2"/>
    </row>
    <row r="100" spans="7:14" x14ac:dyDescent="0.2">
      <c r="G100" s="2"/>
      <c r="H100" s="2"/>
      <c r="I100" s="2"/>
      <c r="N100" s="2"/>
    </row>
    <row r="101" spans="7:14" x14ac:dyDescent="0.2">
      <c r="G101" s="2"/>
      <c r="H101" s="2"/>
      <c r="I101" s="2"/>
      <c r="N101" s="2"/>
    </row>
    <row r="102" spans="7:14" x14ac:dyDescent="0.2">
      <c r="G102" s="2"/>
      <c r="H102" s="2"/>
      <c r="I102" s="2"/>
      <c r="N102" s="2"/>
    </row>
    <row r="103" spans="7:14" x14ac:dyDescent="0.2">
      <c r="G103" s="2"/>
      <c r="H103" s="2"/>
      <c r="I103" s="2"/>
      <c r="N103" s="2"/>
    </row>
    <row r="104" spans="7:14" x14ac:dyDescent="0.2">
      <c r="G104" s="2"/>
      <c r="H104" s="2"/>
      <c r="I104" s="2"/>
      <c r="N104" s="2"/>
    </row>
    <row r="105" spans="7:14" x14ac:dyDescent="0.2">
      <c r="G105" s="2"/>
      <c r="H105" s="2"/>
      <c r="I105" s="2"/>
      <c r="N105" s="2"/>
    </row>
    <row r="106" spans="7:14" x14ac:dyDescent="0.2">
      <c r="G106" s="2"/>
      <c r="H106" s="2"/>
      <c r="I106" s="2"/>
      <c r="N106" s="2"/>
    </row>
    <row r="107" spans="7:14" x14ac:dyDescent="0.2">
      <c r="G107" s="2"/>
      <c r="H107" s="2"/>
      <c r="I107" s="2"/>
      <c r="N107" s="2"/>
    </row>
    <row r="108" spans="7:14" x14ac:dyDescent="0.2">
      <c r="G108" s="2"/>
      <c r="H108" s="2"/>
      <c r="I108" s="2"/>
      <c r="N108" s="2"/>
    </row>
    <row r="109" spans="7:14" x14ac:dyDescent="0.2">
      <c r="G109" s="2"/>
      <c r="H109" s="2"/>
      <c r="I109" s="2"/>
      <c r="N109" s="2"/>
    </row>
    <row r="110" spans="7:14" x14ac:dyDescent="0.2">
      <c r="G110" s="2"/>
      <c r="H110" s="2"/>
      <c r="I110" s="2"/>
      <c r="N110" s="2"/>
    </row>
    <row r="111" spans="7:14" x14ac:dyDescent="0.2">
      <c r="G111" s="2"/>
      <c r="H111" s="2"/>
      <c r="I111" s="2"/>
      <c r="N111" s="2"/>
    </row>
    <row r="112" spans="7:14" x14ac:dyDescent="0.2">
      <c r="G112" s="2"/>
      <c r="H112" s="2"/>
      <c r="I112" s="2"/>
      <c r="N112" s="2"/>
    </row>
    <row r="113" spans="7:14" x14ac:dyDescent="0.2">
      <c r="G113" s="2"/>
      <c r="H113" s="2"/>
      <c r="I113" s="2"/>
      <c r="N113" s="2"/>
    </row>
    <row r="114" spans="7:14" x14ac:dyDescent="0.2">
      <c r="G114" s="2"/>
      <c r="H114" s="2"/>
      <c r="I114" s="2"/>
      <c r="N114" s="2"/>
    </row>
    <row r="115" spans="7:14" x14ac:dyDescent="0.2">
      <c r="G115" s="2"/>
      <c r="H115" s="2"/>
      <c r="I115" s="2"/>
      <c r="N115" s="2"/>
    </row>
    <row r="116" spans="7:14" x14ac:dyDescent="0.2">
      <c r="G116" s="2"/>
      <c r="H116" s="2"/>
      <c r="I116" s="2"/>
      <c r="N116" s="2"/>
    </row>
    <row r="117" spans="7:14" x14ac:dyDescent="0.2">
      <c r="G117" s="2"/>
      <c r="H117" s="2"/>
      <c r="I117" s="2"/>
      <c r="N117" s="2"/>
    </row>
    <row r="118" spans="7:14" x14ac:dyDescent="0.2">
      <c r="G118" s="2"/>
      <c r="H118" s="2"/>
      <c r="I118" s="2"/>
      <c r="N118" s="2"/>
    </row>
    <row r="119" spans="7:14" x14ac:dyDescent="0.2">
      <c r="G119" s="2"/>
      <c r="H119" s="2"/>
      <c r="I119" s="2"/>
      <c r="N119" s="2"/>
    </row>
    <row r="120" spans="7:14" x14ac:dyDescent="0.2">
      <c r="G120" s="2"/>
      <c r="H120" s="2"/>
      <c r="I120" s="2"/>
      <c r="N120" s="2"/>
    </row>
    <row r="121" spans="7:14" x14ac:dyDescent="0.2">
      <c r="G121" s="2"/>
      <c r="H121" s="2"/>
      <c r="I121" s="2"/>
      <c r="N121" s="2"/>
    </row>
    <row r="122" spans="7:14" x14ac:dyDescent="0.2">
      <c r="G122" s="2"/>
      <c r="H122" s="2"/>
      <c r="I122" s="2"/>
      <c r="N122" s="2"/>
    </row>
    <row r="123" spans="7:14" x14ac:dyDescent="0.2">
      <c r="G123" s="2"/>
      <c r="H123" s="2"/>
      <c r="I123" s="2"/>
      <c r="N123" s="2"/>
    </row>
    <row r="124" spans="7:14" x14ac:dyDescent="0.2">
      <c r="G124" s="2"/>
      <c r="H124" s="2"/>
      <c r="I124" s="2"/>
      <c r="N124" s="2"/>
    </row>
    <row r="125" spans="7:14" x14ac:dyDescent="0.2">
      <c r="G125" s="2"/>
      <c r="H125" s="2"/>
      <c r="I125" s="2"/>
      <c r="N125" s="2"/>
    </row>
    <row r="126" spans="7:14" x14ac:dyDescent="0.2">
      <c r="G126" s="2"/>
      <c r="H126" s="2"/>
      <c r="I126" s="2"/>
      <c r="N126" s="2"/>
    </row>
    <row r="127" spans="7:14" x14ac:dyDescent="0.2">
      <c r="G127" s="2"/>
      <c r="H127" s="2"/>
      <c r="I127" s="2"/>
      <c r="N127" s="2"/>
    </row>
    <row r="128" spans="7:14" x14ac:dyDescent="0.2">
      <c r="G128" s="2"/>
      <c r="H128" s="2"/>
      <c r="I128" s="2"/>
      <c r="N128" s="2"/>
    </row>
    <row r="129" spans="7:14" x14ac:dyDescent="0.2">
      <c r="G129" s="2"/>
      <c r="H129" s="2"/>
      <c r="I129" s="2"/>
      <c r="N129" s="2"/>
    </row>
    <row r="130" spans="7:14" x14ac:dyDescent="0.2">
      <c r="G130" s="2"/>
      <c r="H130" s="2"/>
      <c r="I130" s="2"/>
      <c r="N130" s="2"/>
    </row>
    <row r="131" spans="7:14" x14ac:dyDescent="0.2">
      <c r="G131" s="2"/>
      <c r="H131" s="2"/>
      <c r="I131" s="2"/>
      <c r="N131" s="2"/>
    </row>
    <row r="132" spans="7:14" x14ac:dyDescent="0.2">
      <c r="G132" s="2"/>
      <c r="H132" s="2"/>
      <c r="I132" s="2"/>
      <c r="N132" s="2"/>
    </row>
    <row r="133" spans="7:14" x14ac:dyDescent="0.2">
      <c r="G133" s="2"/>
      <c r="H133" s="2"/>
      <c r="I133" s="2"/>
      <c r="N133" s="2"/>
    </row>
    <row r="134" spans="7:14" x14ac:dyDescent="0.2">
      <c r="G134" s="2"/>
      <c r="H134" s="2"/>
      <c r="I134" s="2"/>
      <c r="N134" s="2"/>
    </row>
    <row r="135" spans="7:14" x14ac:dyDescent="0.2">
      <c r="G135" s="2"/>
      <c r="H135" s="2"/>
      <c r="I135" s="2"/>
      <c r="N135" s="2"/>
    </row>
    <row r="136" spans="7:14" x14ac:dyDescent="0.2">
      <c r="G136" s="2"/>
      <c r="H136" s="2"/>
      <c r="I136" s="2"/>
      <c r="N136" s="2"/>
    </row>
    <row r="137" spans="7:14" x14ac:dyDescent="0.2">
      <c r="G137" s="2"/>
      <c r="H137" s="2"/>
      <c r="I137" s="2"/>
      <c r="N137" s="2"/>
    </row>
    <row r="138" spans="7:14" x14ac:dyDescent="0.2">
      <c r="G138" s="2"/>
      <c r="H138" s="2"/>
      <c r="I138" s="2"/>
      <c r="N138" s="2"/>
    </row>
    <row r="139" spans="7:14" x14ac:dyDescent="0.2">
      <c r="G139" s="2"/>
      <c r="H139" s="2"/>
      <c r="I139" s="2"/>
      <c r="N139" s="2"/>
    </row>
    <row r="140" spans="7:14" x14ac:dyDescent="0.2">
      <c r="G140" s="2"/>
      <c r="H140" s="2"/>
      <c r="I140" s="2"/>
      <c r="N140" s="2"/>
    </row>
    <row r="141" spans="7:14" x14ac:dyDescent="0.2">
      <c r="G141" s="2"/>
      <c r="H141" s="2"/>
      <c r="I141" s="2"/>
      <c r="N141" s="2"/>
    </row>
    <row r="142" spans="7:14" x14ac:dyDescent="0.2">
      <c r="G142" s="2"/>
      <c r="H142" s="2"/>
      <c r="I142" s="2"/>
      <c r="N142" s="2"/>
    </row>
    <row r="143" spans="7:14" x14ac:dyDescent="0.2">
      <c r="G143" s="2"/>
      <c r="H143" s="2"/>
      <c r="I143" s="2"/>
      <c r="N143" s="2"/>
    </row>
    <row r="144" spans="7:14" x14ac:dyDescent="0.2">
      <c r="G144" s="2"/>
      <c r="H144" s="2"/>
      <c r="I144" s="2"/>
      <c r="N144" s="2"/>
    </row>
    <row r="145" spans="7:14" x14ac:dyDescent="0.2">
      <c r="G145" s="2"/>
      <c r="H145" s="2"/>
      <c r="I145" s="2"/>
      <c r="N145" s="2"/>
    </row>
    <row r="146" spans="7:14" x14ac:dyDescent="0.2">
      <c r="G146" s="2"/>
      <c r="H146" s="2"/>
      <c r="I146" s="2"/>
      <c r="N146" s="2"/>
    </row>
    <row r="147" spans="7:14" x14ac:dyDescent="0.2">
      <c r="G147" s="2"/>
      <c r="H147" s="2"/>
      <c r="I147" s="2"/>
      <c r="N147" s="2"/>
    </row>
    <row r="148" spans="7:14" x14ac:dyDescent="0.2">
      <c r="G148" s="2"/>
      <c r="H148" s="2"/>
      <c r="I148" s="2"/>
      <c r="N148" s="2"/>
    </row>
    <row r="149" spans="7:14" x14ac:dyDescent="0.2">
      <c r="G149" s="2"/>
      <c r="H149" s="2"/>
      <c r="I149" s="2"/>
      <c r="N149" s="2"/>
    </row>
    <row r="150" spans="7:14" x14ac:dyDescent="0.2">
      <c r="G150" s="2"/>
      <c r="H150" s="2"/>
      <c r="I150" s="2"/>
      <c r="N150" s="2"/>
    </row>
    <row r="151" spans="7:14" x14ac:dyDescent="0.2">
      <c r="G151" s="2"/>
      <c r="H151" s="2"/>
      <c r="I151" s="2"/>
      <c r="N151" s="2"/>
    </row>
    <row r="152" spans="7:14" x14ac:dyDescent="0.2">
      <c r="G152" s="2"/>
      <c r="H152" s="2"/>
      <c r="I152" s="2"/>
      <c r="N152" s="2"/>
    </row>
    <row r="153" spans="7:14" x14ac:dyDescent="0.2">
      <c r="G153" s="2"/>
      <c r="H153" s="2"/>
      <c r="I153" s="2"/>
      <c r="N153" s="2"/>
    </row>
    <row r="154" spans="7:14" x14ac:dyDescent="0.2">
      <c r="G154" s="2"/>
      <c r="H154" s="2"/>
      <c r="I154" s="2"/>
      <c r="N154" s="2"/>
    </row>
    <row r="155" spans="7:14" x14ac:dyDescent="0.2">
      <c r="G155" s="2"/>
      <c r="H155" s="2"/>
      <c r="I155" s="2"/>
      <c r="N155" s="2"/>
    </row>
    <row r="156" spans="7:14" x14ac:dyDescent="0.2">
      <c r="G156" s="2"/>
      <c r="H156" s="2"/>
      <c r="I156" s="2"/>
      <c r="N156" s="2"/>
    </row>
    <row r="157" spans="7:14" x14ac:dyDescent="0.2">
      <c r="G157" s="2"/>
      <c r="H157" s="2"/>
      <c r="I157" s="2"/>
      <c r="N157" s="2"/>
    </row>
    <row r="158" spans="7:14" x14ac:dyDescent="0.2">
      <c r="G158" s="2"/>
      <c r="H158" s="2"/>
      <c r="I158" s="2"/>
      <c r="N158" s="2"/>
    </row>
    <row r="159" spans="7:14" x14ac:dyDescent="0.2">
      <c r="G159" s="2"/>
      <c r="H159" s="2"/>
      <c r="I159" s="2"/>
      <c r="N159" s="2"/>
    </row>
    <row r="160" spans="7:14" x14ac:dyDescent="0.2">
      <c r="G160" s="2"/>
      <c r="H160" s="2"/>
      <c r="I160" s="2"/>
      <c r="N160" s="2"/>
    </row>
    <row r="161" spans="7:14" x14ac:dyDescent="0.2">
      <c r="G161" s="2"/>
      <c r="H161" s="2"/>
      <c r="I161" s="2"/>
      <c r="N161" s="2"/>
    </row>
    <row r="162" spans="7:14" x14ac:dyDescent="0.2">
      <c r="G162" s="2"/>
      <c r="H162" s="2"/>
      <c r="I162" s="2"/>
      <c r="N162" s="2"/>
    </row>
    <row r="163" spans="7:14" x14ac:dyDescent="0.2">
      <c r="G163" s="2"/>
      <c r="H163" s="2"/>
      <c r="I163" s="2"/>
      <c r="N163" s="2"/>
    </row>
    <row r="164" spans="7:14" x14ac:dyDescent="0.2">
      <c r="G164" s="2"/>
      <c r="H164" s="2"/>
      <c r="I164" s="2"/>
      <c r="N164" s="2"/>
    </row>
    <row r="165" spans="7:14" x14ac:dyDescent="0.2">
      <c r="G165" s="2"/>
      <c r="H165" s="2"/>
      <c r="I165" s="2"/>
      <c r="N165" s="2"/>
    </row>
    <row r="166" spans="7:14" x14ac:dyDescent="0.2">
      <c r="G166" s="2"/>
      <c r="H166" s="2"/>
      <c r="I166" s="2"/>
      <c r="N166" s="2"/>
    </row>
    <row r="167" spans="7:14" x14ac:dyDescent="0.2">
      <c r="G167" s="2"/>
      <c r="H167" s="2"/>
      <c r="I167" s="2"/>
      <c r="N167" s="2"/>
    </row>
    <row r="168" spans="7:14" x14ac:dyDescent="0.2">
      <c r="G168" s="2"/>
      <c r="H168" s="2"/>
      <c r="I168" s="2"/>
      <c r="N168" s="2"/>
    </row>
    <row r="169" spans="7:14" x14ac:dyDescent="0.2">
      <c r="G169" s="2"/>
      <c r="H169" s="2"/>
      <c r="I169" s="2"/>
      <c r="N169" s="2"/>
    </row>
    <row r="170" spans="7:14" x14ac:dyDescent="0.2">
      <c r="G170" s="2"/>
      <c r="H170" s="2"/>
      <c r="I170" s="2"/>
      <c r="N170" s="2"/>
    </row>
    <row r="171" spans="7:14" x14ac:dyDescent="0.2">
      <c r="G171" s="2"/>
      <c r="H171" s="2"/>
      <c r="I171" s="2"/>
      <c r="N171" s="2"/>
    </row>
    <row r="172" spans="7:14" x14ac:dyDescent="0.2">
      <c r="G172" s="2"/>
      <c r="H172" s="2"/>
      <c r="I172" s="2"/>
      <c r="N172" s="2"/>
    </row>
    <row r="173" spans="7:14" x14ac:dyDescent="0.2">
      <c r="G173" s="2"/>
      <c r="H173" s="2"/>
      <c r="I173" s="2"/>
      <c r="N173" s="2"/>
    </row>
    <row r="174" spans="7:14" x14ac:dyDescent="0.2">
      <c r="G174" s="2"/>
      <c r="H174" s="2"/>
      <c r="I174" s="2"/>
      <c r="N174" s="2"/>
    </row>
    <row r="175" spans="7:14" x14ac:dyDescent="0.2">
      <c r="G175" s="2"/>
      <c r="H175" s="2"/>
      <c r="I175" s="2"/>
      <c r="N175" s="2"/>
    </row>
    <row r="176" spans="7:14" x14ac:dyDescent="0.2">
      <c r="G176" s="2"/>
      <c r="H176" s="2"/>
      <c r="I176" s="2"/>
      <c r="N176" s="2"/>
    </row>
    <row r="177" spans="7:14" x14ac:dyDescent="0.2">
      <c r="G177" s="2"/>
      <c r="H177" s="2"/>
      <c r="I177" s="2"/>
      <c r="N177" s="2"/>
    </row>
    <row r="178" spans="7:14" x14ac:dyDescent="0.2">
      <c r="G178" s="2"/>
      <c r="H178" s="2"/>
      <c r="I178" s="2"/>
      <c r="N178" s="2"/>
    </row>
    <row r="179" spans="7:14" x14ac:dyDescent="0.2">
      <c r="G179" s="2"/>
      <c r="H179" s="2"/>
      <c r="I179" s="2"/>
      <c r="N179" s="2"/>
    </row>
    <row r="180" spans="7:14" x14ac:dyDescent="0.2">
      <c r="G180" s="2"/>
      <c r="H180" s="2"/>
      <c r="I180" s="2"/>
      <c r="N180" s="2"/>
    </row>
    <row r="181" spans="7:14" x14ac:dyDescent="0.2">
      <c r="G181" s="2"/>
      <c r="H181" s="2"/>
      <c r="I181" s="2"/>
      <c r="N181" s="2"/>
    </row>
    <row r="182" spans="7:14" x14ac:dyDescent="0.2">
      <c r="G182" s="2"/>
      <c r="H182" s="2"/>
      <c r="I182" s="2"/>
      <c r="N182" s="2"/>
    </row>
    <row r="183" spans="7:14" x14ac:dyDescent="0.2">
      <c r="G183" s="2"/>
      <c r="H183" s="2"/>
      <c r="I183" s="2"/>
      <c r="N183" s="2"/>
    </row>
    <row r="184" spans="7:14" x14ac:dyDescent="0.2">
      <c r="G184" s="2"/>
      <c r="H184" s="2"/>
      <c r="I184" s="2"/>
      <c r="N184" s="2"/>
    </row>
    <row r="185" spans="7:14" x14ac:dyDescent="0.2">
      <c r="G185" s="2"/>
      <c r="H185" s="2"/>
      <c r="I185" s="2"/>
      <c r="N185" s="2"/>
    </row>
    <row r="186" spans="7:14" x14ac:dyDescent="0.2">
      <c r="G186" s="2"/>
      <c r="H186" s="2"/>
      <c r="I186" s="2"/>
      <c r="N186" s="2"/>
    </row>
    <row r="187" spans="7:14" x14ac:dyDescent="0.2">
      <c r="G187" s="2"/>
      <c r="H187" s="2"/>
      <c r="I187" s="2"/>
      <c r="N187" s="2"/>
    </row>
    <row r="188" spans="7:14" x14ac:dyDescent="0.2">
      <c r="G188" s="2"/>
      <c r="H188" s="2"/>
      <c r="I188" s="2"/>
      <c r="N188" s="2"/>
    </row>
    <row r="189" spans="7:14" x14ac:dyDescent="0.2">
      <c r="G189" s="2"/>
      <c r="H189" s="2"/>
      <c r="I189" s="2"/>
      <c r="N189" s="2"/>
    </row>
    <row r="190" spans="7:14" x14ac:dyDescent="0.2">
      <c r="G190" s="2"/>
      <c r="H190" s="2"/>
      <c r="I190" s="2"/>
      <c r="N190" s="2"/>
    </row>
    <row r="191" spans="7:14" x14ac:dyDescent="0.2">
      <c r="G191" s="2"/>
      <c r="H191" s="2"/>
      <c r="I191" s="2"/>
      <c r="N191" s="2"/>
    </row>
    <row r="192" spans="7:14" x14ac:dyDescent="0.2">
      <c r="G192" s="2"/>
      <c r="H192" s="2"/>
      <c r="I192" s="2"/>
      <c r="N192" s="2"/>
    </row>
    <row r="193" spans="7:14" x14ac:dyDescent="0.2">
      <c r="G193" s="2"/>
      <c r="H193" s="2"/>
      <c r="I193" s="2"/>
      <c r="N193" s="2"/>
    </row>
    <row r="194" spans="7:14" x14ac:dyDescent="0.2">
      <c r="G194" s="2"/>
      <c r="H194" s="2"/>
      <c r="I194" s="2"/>
      <c r="N194" s="2"/>
    </row>
    <row r="195" spans="7:14" x14ac:dyDescent="0.2">
      <c r="G195" s="2"/>
      <c r="H195" s="2"/>
      <c r="I195" s="2"/>
      <c r="N195" s="2"/>
    </row>
    <row r="196" spans="7:14" x14ac:dyDescent="0.2">
      <c r="G196" s="2"/>
      <c r="H196" s="2"/>
      <c r="I196" s="2"/>
      <c r="N196" s="2"/>
    </row>
    <row r="197" spans="7:14" x14ac:dyDescent="0.2">
      <c r="G197" s="2"/>
      <c r="H197" s="2"/>
      <c r="I197" s="2"/>
      <c r="N197" s="2"/>
    </row>
    <row r="198" spans="7:14" x14ac:dyDescent="0.2">
      <c r="G198" s="2"/>
      <c r="H198" s="2"/>
      <c r="I198" s="2"/>
      <c r="N198" s="2"/>
    </row>
    <row r="199" spans="7:14" x14ac:dyDescent="0.2">
      <c r="G199" s="2"/>
      <c r="H199" s="2"/>
      <c r="I199" s="2"/>
      <c r="N199" s="2"/>
    </row>
    <row r="200" spans="7:14" x14ac:dyDescent="0.2">
      <c r="G200" s="2"/>
      <c r="H200" s="2"/>
      <c r="I200" s="2"/>
      <c r="N200" s="2"/>
    </row>
    <row r="201" spans="7:14" x14ac:dyDescent="0.2">
      <c r="G201" s="2"/>
      <c r="H201" s="2"/>
      <c r="I201" s="2"/>
      <c r="N201" s="2"/>
    </row>
    <row r="202" spans="7:14" x14ac:dyDescent="0.2">
      <c r="G202" s="2"/>
      <c r="H202" s="2"/>
      <c r="I202" s="2"/>
      <c r="N202" s="2"/>
    </row>
    <row r="203" spans="7:14" x14ac:dyDescent="0.2">
      <c r="G203" s="2"/>
      <c r="H203" s="2"/>
      <c r="I203" s="2"/>
      <c r="N203" s="2"/>
    </row>
    <row r="204" spans="7:14" x14ac:dyDescent="0.2">
      <c r="G204" s="2"/>
      <c r="H204" s="2"/>
      <c r="I204" s="2"/>
      <c r="N204" s="2"/>
    </row>
    <row r="205" spans="7:14" x14ac:dyDescent="0.2">
      <c r="G205" s="2"/>
      <c r="H205" s="2"/>
      <c r="I205" s="2"/>
      <c r="N205" s="2"/>
    </row>
    <row r="206" spans="7:14" x14ac:dyDescent="0.2">
      <c r="G206" s="2"/>
      <c r="H206" s="2"/>
      <c r="I206" s="2"/>
      <c r="N206" s="2"/>
    </row>
    <row r="207" spans="7:14" x14ac:dyDescent="0.2">
      <c r="G207" s="2"/>
      <c r="H207" s="2"/>
      <c r="I207" s="2"/>
      <c r="N207" s="2"/>
    </row>
    <row r="208" spans="7:14" x14ac:dyDescent="0.2">
      <c r="G208" s="2"/>
      <c r="H208" s="2"/>
      <c r="I208" s="2"/>
      <c r="N208" s="2"/>
    </row>
    <row r="209" spans="7:14" x14ac:dyDescent="0.2">
      <c r="G209" s="2"/>
      <c r="H209" s="2"/>
      <c r="I209" s="2"/>
      <c r="N209" s="2"/>
    </row>
    <row r="210" spans="7:14" x14ac:dyDescent="0.2">
      <c r="G210" s="2"/>
      <c r="H210" s="2"/>
      <c r="I210" s="2"/>
      <c r="N210" s="2"/>
    </row>
    <row r="211" spans="7:14" x14ac:dyDescent="0.2">
      <c r="G211" s="2"/>
      <c r="H211" s="2"/>
      <c r="I211" s="2"/>
      <c r="N211" s="2"/>
    </row>
    <row r="212" spans="7:14" x14ac:dyDescent="0.2">
      <c r="G212" s="2"/>
      <c r="H212" s="2"/>
      <c r="I212" s="2"/>
      <c r="N212" s="2"/>
    </row>
    <row r="213" spans="7:14" x14ac:dyDescent="0.2">
      <c r="G213" s="2"/>
      <c r="H213" s="2"/>
      <c r="I213" s="2"/>
      <c r="N213" s="2"/>
    </row>
    <row r="214" spans="7:14" x14ac:dyDescent="0.2">
      <c r="G214" s="2"/>
      <c r="H214" s="2"/>
      <c r="I214" s="2"/>
      <c r="N214" s="2"/>
    </row>
    <row r="215" spans="7:14" x14ac:dyDescent="0.2">
      <c r="G215" s="2"/>
      <c r="H215" s="2"/>
      <c r="I215" s="2"/>
      <c r="N215" s="2"/>
    </row>
    <row r="216" spans="7:14" x14ac:dyDescent="0.2">
      <c r="G216" s="2"/>
      <c r="H216" s="2"/>
      <c r="I216" s="2"/>
      <c r="N216" s="2"/>
    </row>
    <row r="217" spans="7:14" x14ac:dyDescent="0.2">
      <c r="G217" s="2"/>
      <c r="H217" s="2"/>
      <c r="I217" s="2"/>
      <c r="N217" s="2"/>
    </row>
    <row r="218" spans="7:14" x14ac:dyDescent="0.2">
      <c r="G218" s="2"/>
      <c r="H218" s="2"/>
      <c r="I218" s="2"/>
      <c r="N218" s="2"/>
    </row>
    <row r="219" spans="7:14" x14ac:dyDescent="0.2">
      <c r="G219" s="2"/>
      <c r="H219" s="2"/>
      <c r="I219" s="2"/>
      <c r="N219" s="2"/>
    </row>
    <row r="220" spans="7:14" x14ac:dyDescent="0.2">
      <c r="G220" s="2"/>
      <c r="H220" s="2"/>
      <c r="I220" s="2"/>
      <c r="N220" s="2"/>
    </row>
    <row r="221" spans="7:14" x14ac:dyDescent="0.2">
      <c r="G221" s="2"/>
      <c r="H221" s="2"/>
      <c r="I221" s="2"/>
      <c r="N221" s="2"/>
    </row>
    <row r="222" spans="7:14" x14ac:dyDescent="0.2">
      <c r="G222" s="2"/>
      <c r="H222" s="2"/>
      <c r="I222" s="2"/>
      <c r="N222" s="2"/>
    </row>
    <row r="223" spans="7:14" x14ac:dyDescent="0.2">
      <c r="G223" s="2"/>
      <c r="H223" s="2"/>
      <c r="I223" s="2"/>
      <c r="N223" s="2"/>
    </row>
    <row r="224" spans="7:14" x14ac:dyDescent="0.2">
      <c r="G224" s="2"/>
      <c r="H224" s="2"/>
      <c r="I224" s="2"/>
      <c r="N224" s="2"/>
    </row>
    <row r="225" spans="7:14" x14ac:dyDescent="0.2">
      <c r="G225" s="2"/>
      <c r="H225" s="2"/>
      <c r="I225" s="2"/>
      <c r="N225" s="2"/>
    </row>
    <row r="226" spans="7:14" x14ac:dyDescent="0.2">
      <c r="G226" s="2"/>
      <c r="H226" s="2"/>
      <c r="I226" s="2"/>
      <c r="N226" s="2"/>
    </row>
    <row r="227" spans="7:14" x14ac:dyDescent="0.2">
      <c r="G227" s="2"/>
      <c r="H227" s="2"/>
      <c r="I227" s="2"/>
      <c r="N227" s="2"/>
    </row>
    <row r="228" spans="7:14" x14ac:dyDescent="0.2">
      <c r="G228" s="2"/>
      <c r="H228" s="2"/>
      <c r="I228" s="2"/>
      <c r="N228" s="2"/>
    </row>
    <row r="229" spans="7:14" x14ac:dyDescent="0.2">
      <c r="G229" s="2"/>
      <c r="H229" s="2"/>
      <c r="I229" s="2"/>
      <c r="N229" s="2"/>
    </row>
    <row r="230" spans="7:14" x14ac:dyDescent="0.2">
      <c r="G230" s="2"/>
      <c r="H230" s="2"/>
      <c r="I230" s="2"/>
      <c r="N230" s="2"/>
    </row>
    <row r="231" spans="7:14" x14ac:dyDescent="0.2">
      <c r="G231" s="2"/>
      <c r="H231" s="2"/>
      <c r="I231" s="2"/>
      <c r="N231" s="2"/>
    </row>
    <row r="232" spans="7:14" x14ac:dyDescent="0.2">
      <c r="G232" s="2"/>
      <c r="H232" s="2"/>
      <c r="I232" s="2"/>
      <c r="N232" s="2"/>
    </row>
    <row r="233" spans="7:14" x14ac:dyDescent="0.2">
      <c r="G233" s="2"/>
      <c r="H233" s="2"/>
      <c r="I233" s="2"/>
      <c r="N233" s="2"/>
    </row>
    <row r="234" spans="7:14" x14ac:dyDescent="0.2">
      <c r="G234" s="2"/>
      <c r="H234" s="2"/>
      <c r="I234" s="2"/>
      <c r="N234" s="2"/>
    </row>
    <row r="235" spans="7:14" x14ac:dyDescent="0.2">
      <c r="G235" s="2"/>
      <c r="H235" s="2"/>
      <c r="I235" s="2"/>
      <c r="N235" s="2"/>
    </row>
    <row r="236" spans="7:14" x14ac:dyDescent="0.2">
      <c r="G236" s="2"/>
      <c r="H236" s="2"/>
      <c r="I236" s="2"/>
      <c r="N236" s="2"/>
    </row>
    <row r="237" spans="7:14" x14ac:dyDescent="0.2">
      <c r="G237" s="2"/>
      <c r="H237" s="2"/>
      <c r="I237" s="2"/>
      <c r="N237" s="2"/>
    </row>
    <row r="238" spans="7:14" x14ac:dyDescent="0.2">
      <c r="G238" s="2"/>
      <c r="H238" s="2"/>
      <c r="I238" s="2"/>
      <c r="N238" s="2"/>
    </row>
    <row r="239" spans="7:14" x14ac:dyDescent="0.2">
      <c r="G239" s="2"/>
      <c r="H239" s="2"/>
      <c r="I239" s="2"/>
      <c r="N239" s="2"/>
    </row>
    <row r="240" spans="7:14" x14ac:dyDescent="0.2">
      <c r="G240" s="2"/>
      <c r="H240" s="2"/>
      <c r="I240" s="2"/>
      <c r="N240" s="2"/>
    </row>
    <row r="241" spans="7:14" x14ac:dyDescent="0.2">
      <c r="G241" s="2"/>
      <c r="H241" s="2"/>
      <c r="I241" s="2"/>
      <c r="N241" s="2"/>
    </row>
    <row r="242" spans="7:14" x14ac:dyDescent="0.2">
      <c r="G242" s="2"/>
      <c r="H242" s="2"/>
      <c r="I242" s="2"/>
      <c r="N242" s="2"/>
    </row>
    <row r="243" spans="7:14" x14ac:dyDescent="0.2">
      <c r="G243" s="2"/>
      <c r="H243" s="2"/>
      <c r="I243" s="2"/>
      <c r="N243" s="2"/>
    </row>
    <row r="244" spans="7:14" x14ac:dyDescent="0.2">
      <c r="G244" s="2"/>
      <c r="H244" s="2"/>
      <c r="I244" s="2"/>
      <c r="N244" s="2"/>
    </row>
    <row r="245" spans="7:14" x14ac:dyDescent="0.2">
      <c r="G245" s="2"/>
      <c r="H245" s="2"/>
      <c r="I245" s="2"/>
      <c r="N245" s="2"/>
    </row>
    <row r="246" spans="7:14" x14ac:dyDescent="0.2">
      <c r="G246" s="2"/>
      <c r="H246" s="2"/>
      <c r="I246" s="2"/>
      <c r="N246" s="2"/>
    </row>
    <row r="247" spans="7:14" x14ac:dyDescent="0.2">
      <c r="G247" s="2"/>
      <c r="H247" s="2"/>
      <c r="I247" s="2"/>
      <c r="N247" s="2"/>
    </row>
    <row r="248" spans="7:14" x14ac:dyDescent="0.2">
      <c r="G248" s="2"/>
      <c r="H248" s="2"/>
      <c r="I248" s="2"/>
      <c r="N248" s="2"/>
    </row>
    <row r="249" spans="7:14" x14ac:dyDescent="0.2">
      <c r="G249" s="2"/>
      <c r="H249" s="2"/>
      <c r="I249" s="2"/>
      <c r="N249" s="2"/>
    </row>
    <row r="250" spans="7:14" x14ac:dyDescent="0.2">
      <c r="G250" s="2"/>
      <c r="H250" s="2"/>
      <c r="I250" s="2"/>
      <c r="N250" s="2"/>
    </row>
    <row r="251" spans="7:14" x14ac:dyDescent="0.2">
      <c r="G251" s="2"/>
      <c r="H251" s="2"/>
      <c r="I251" s="2"/>
      <c r="N251" s="2"/>
    </row>
    <row r="252" spans="7:14" x14ac:dyDescent="0.2">
      <c r="G252" s="2"/>
      <c r="H252" s="2"/>
      <c r="I252" s="2"/>
      <c r="N252" s="2"/>
    </row>
    <row r="253" spans="7:14" x14ac:dyDescent="0.2">
      <c r="G253" s="2"/>
      <c r="H253" s="2"/>
      <c r="I253" s="2"/>
      <c r="N253" s="2"/>
    </row>
    <row r="254" spans="7:14" x14ac:dyDescent="0.2">
      <c r="G254" s="2"/>
      <c r="H254" s="2"/>
      <c r="I254" s="2"/>
      <c r="N254" s="2"/>
    </row>
    <row r="255" spans="7:14" x14ac:dyDescent="0.2">
      <c r="G255" s="2"/>
      <c r="H255" s="2"/>
      <c r="I255" s="2"/>
      <c r="N255" s="2"/>
    </row>
    <row r="256" spans="7:14" x14ac:dyDescent="0.2">
      <c r="G256" s="2"/>
      <c r="H256" s="2"/>
      <c r="I256" s="2"/>
      <c r="N256" s="2"/>
    </row>
    <row r="257" spans="7:14" x14ac:dyDescent="0.2">
      <c r="G257" s="2"/>
      <c r="H257" s="2"/>
      <c r="I257" s="2"/>
      <c r="N257" s="2"/>
    </row>
    <row r="258" spans="7:14" x14ac:dyDescent="0.2">
      <c r="G258" s="2"/>
      <c r="H258" s="2"/>
      <c r="I258" s="2"/>
      <c r="N258" s="2"/>
    </row>
    <row r="259" spans="7:14" x14ac:dyDescent="0.2">
      <c r="G259" s="2"/>
      <c r="H259" s="2"/>
      <c r="I259" s="2"/>
      <c r="N259" s="2"/>
    </row>
    <row r="260" spans="7:14" x14ac:dyDescent="0.2">
      <c r="G260" s="2"/>
      <c r="H260" s="2"/>
      <c r="I260" s="2"/>
      <c r="N260" s="2"/>
    </row>
    <row r="261" spans="7:14" x14ac:dyDescent="0.2">
      <c r="G261" s="2"/>
      <c r="H261" s="2"/>
      <c r="I261" s="2"/>
      <c r="N261" s="2"/>
    </row>
    <row r="262" spans="7:14" x14ac:dyDescent="0.2">
      <c r="G262" s="2"/>
      <c r="H262" s="2"/>
      <c r="I262" s="2"/>
      <c r="N262" s="2"/>
    </row>
    <row r="263" spans="7:14" x14ac:dyDescent="0.2">
      <c r="G263" s="2"/>
      <c r="H263" s="2"/>
      <c r="I263" s="2"/>
      <c r="N263" s="2"/>
    </row>
    <row r="264" spans="7:14" x14ac:dyDescent="0.2">
      <c r="G264" s="2"/>
      <c r="H264" s="2"/>
      <c r="I264" s="2"/>
      <c r="N264" s="2"/>
    </row>
    <row r="265" spans="7:14" x14ac:dyDescent="0.2">
      <c r="G265" s="2"/>
      <c r="H265" s="2"/>
      <c r="I265" s="2"/>
      <c r="N265" s="2"/>
    </row>
    <row r="266" spans="7:14" x14ac:dyDescent="0.2">
      <c r="G266" s="2"/>
      <c r="H266" s="2"/>
      <c r="I266" s="2"/>
      <c r="N266" s="2"/>
    </row>
    <row r="267" spans="7:14" x14ac:dyDescent="0.2">
      <c r="G267" s="2"/>
      <c r="H267" s="2"/>
      <c r="I267" s="2"/>
      <c r="N267" s="2"/>
    </row>
    <row r="268" spans="7:14" x14ac:dyDescent="0.2">
      <c r="G268" s="2"/>
      <c r="H268" s="2"/>
      <c r="I268" s="2"/>
      <c r="N268" s="2"/>
    </row>
    <row r="269" spans="7:14" x14ac:dyDescent="0.2">
      <c r="G269" s="2"/>
      <c r="H269" s="2"/>
      <c r="I269" s="2"/>
      <c r="N269" s="2"/>
    </row>
    <row r="270" spans="7:14" x14ac:dyDescent="0.2">
      <c r="G270" s="2"/>
      <c r="H270" s="2"/>
      <c r="I270" s="2"/>
      <c r="N270" s="2"/>
    </row>
    <row r="271" spans="7:14" x14ac:dyDescent="0.2">
      <c r="G271" s="2"/>
      <c r="H271" s="2"/>
      <c r="I271" s="2"/>
      <c r="N271" s="2"/>
    </row>
    <row r="272" spans="7:14" x14ac:dyDescent="0.2">
      <c r="G272" s="2"/>
      <c r="H272" s="2"/>
      <c r="I272" s="2"/>
      <c r="N272" s="2"/>
    </row>
    <row r="273" spans="7:14" x14ac:dyDescent="0.2">
      <c r="G273" s="2"/>
      <c r="H273" s="2"/>
      <c r="I273" s="2"/>
      <c r="N273" s="2"/>
    </row>
    <row r="274" spans="7:14" x14ac:dyDescent="0.2">
      <c r="G274" s="2"/>
      <c r="H274" s="2"/>
      <c r="I274" s="2"/>
      <c r="N274" s="2"/>
    </row>
    <row r="275" spans="7:14" x14ac:dyDescent="0.2">
      <c r="G275" s="2"/>
      <c r="H275" s="2"/>
      <c r="I275" s="2"/>
      <c r="N275" s="2"/>
    </row>
    <row r="276" spans="7:14" x14ac:dyDescent="0.2">
      <c r="G276" s="2"/>
      <c r="H276" s="2"/>
      <c r="I276" s="2"/>
      <c r="N276" s="2"/>
    </row>
    <row r="277" spans="7:14" x14ac:dyDescent="0.2">
      <c r="G277" s="2"/>
      <c r="H277" s="2"/>
      <c r="I277" s="2"/>
      <c r="N277" s="2"/>
    </row>
    <row r="278" spans="7:14" x14ac:dyDescent="0.2">
      <c r="G278" s="2"/>
      <c r="H278" s="2"/>
      <c r="I278" s="2"/>
      <c r="N278" s="2"/>
    </row>
    <row r="279" spans="7:14" x14ac:dyDescent="0.2">
      <c r="G279" s="2"/>
      <c r="H279" s="2"/>
      <c r="I279" s="2"/>
      <c r="N279" s="2"/>
    </row>
    <row r="280" spans="7:14" x14ac:dyDescent="0.2">
      <c r="G280" s="2"/>
      <c r="H280" s="2"/>
      <c r="I280" s="2"/>
      <c r="N280" s="2"/>
    </row>
    <row r="281" spans="7:14" x14ac:dyDescent="0.2">
      <c r="G281" s="2"/>
      <c r="H281" s="2"/>
      <c r="I281" s="2"/>
      <c r="N281" s="2"/>
    </row>
    <row r="282" spans="7:14" x14ac:dyDescent="0.2">
      <c r="G282" s="2"/>
      <c r="H282" s="2"/>
      <c r="I282" s="2"/>
      <c r="N282" s="2"/>
    </row>
    <row r="283" spans="7:14" x14ac:dyDescent="0.2">
      <c r="G283" s="2"/>
      <c r="H283" s="2"/>
      <c r="I283" s="2"/>
      <c r="N283" s="2"/>
    </row>
    <row r="284" spans="7:14" x14ac:dyDescent="0.2">
      <c r="G284" s="2"/>
      <c r="H284" s="2"/>
      <c r="I284" s="2"/>
      <c r="N284" s="2"/>
    </row>
    <row r="285" spans="7:14" x14ac:dyDescent="0.2">
      <c r="G285" s="2"/>
      <c r="H285" s="2"/>
      <c r="I285" s="2"/>
      <c r="N285" s="2"/>
    </row>
    <row r="286" spans="7:14" x14ac:dyDescent="0.2">
      <c r="G286" s="2"/>
      <c r="H286" s="2"/>
      <c r="I286" s="2"/>
      <c r="N286" s="2"/>
    </row>
    <row r="287" spans="7:14" x14ac:dyDescent="0.2">
      <c r="G287" s="2"/>
      <c r="H287" s="2"/>
      <c r="I287" s="2"/>
      <c r="N287" s="2"/>
    </row>
    <row r="288" spans="7:14" x14ac:dyDescent="0.2">
      <c r="G288" s="2"/>
      <c r="H288" s="2"/>
      <c r="I288" s="2"/>
      <c r="N288" s="2"/>
    </row>
    <row r="289" spans="7:14" x14ac:dyDescent="0.2">
      <c r="G289" s="2"/>
      <c r="H289" s="2"/>
      <c r="I289" s="2"/>
      <c r="N289" s="2"/>
    </row>
    <row r="290" spans="7:14" x14ac:dyDescent="0.2">
      <c r="G290" s="2"/>
      <c r="H290" s="2"/>
      <c r="I290" s="2"/>
      <c r="N290" s="2"/>
    </row>
    <row r="291" spans="7:14" x14ac:dyDescent="0.2">
      <c r="G291" s="2"/>
      <c r="H291" s="2"/>
      <c r="I291" s="2"/>
      <c r="N291" s="2"/>
    </row>
    <row r="292" spans="7:14" x14ac:dyDescent="0.2">
      <c r="G292" s="2"/>
      <c r="H292" s="2"/>
      <c r="I292" s="2"/>
      <c r="N292" s="2"/>
    </row>
    <row r="293" spans="7:14" x14ac:dyDescent="0.2">
      <c r="G293" s="2"/>
      <c r="H293" s="2"/>
      <c r="I293" s="2"/>
      <c r="N293" s="2"/>
    </row>
    <row r="294" spans="7:14" x14ac:dyDescent="0.2">
      <c r="G294" s="2"/>
      <c r="H294" s="2"/>
      <c r="I294" s="2"/>
      <c r="N294" s="2"/>
    </row>
    <row r="295" spans="7:14" x14ac:dyDescent="0.2">
      <c r="G295" s="2"/>
      <c r="H295" s="2"/>
      <c r="I295" s="2"/>
      <c r="N295" s="2"/>
    </row>
    <row r="296" spans="7:14" x14ac:dyDescent="0.2">
      <c r="G296" s="2"/>
      <c r="H296" s="2"/>
      <c r="I296" s="2"/>
      <c r="N296" s="2"/>
    </row>
    <row r="297" spans="7:14" x14ac:dyDescent="0.2">
      <c r="G297" s="2"/>
      <c r="H297" s="2"/>
      <c r="I297" s="2"/>
      <c r="N297" s="2"/>
    </row>
    <row r="298" spans="7:14" x14ac:dyDescent="0.2">
      <c r="G298" s="2"/>
      <c r="H298" s="2"/>
      <c r="I298" s="2"/>
      <c r="N298" s="2"/>
    </row>
    <row r="299" spans="7:14" x14ac:dyDescent="0.2">
      <c r="G299" s="2"/>
      <c r="H299" s="2"/>
      <c r="I299" s="2"/>
      <c r="N299" s="2"/>
    </row>
    <row r="300" spans="7:14" x14ac:dyDescent="0.2">
      <c r="G300" s="2"/>
      <c r="H300" s="2"/>
      <c r="I300" s="2"/>
      <c r="N300" s="2"/>
    </row>
    <row r="301" spans="7:14" x14ac:dyDescent="0.2">
      <c r="G301" s="2"/>
      <c r="H301" s="2"/>
      <c r="I301" s="2"/>
      <c r="N301" s="2"/>
    </row>
    <row r="302" spans="7:14" x14ac:dyDescent="0.2">
      <c r="G302" s="2"/>
      <c r="H302" s="2"/>
      <c r="I302" s="2"/>
      <c r="N302" s="2"/>
    </row>
    <row r="303" spans="7:14" x14ac:dyDescent="0.2">
      <c r="G303" s="2"/>
      <c r="H303" s="2"/>
      <c r="I303" s="2"/>
      <c r="N303" s="2"/>
    </row>
    <row r="304" spans="7:14" x14ac:dyDescent="0.2">
      <c r="G304" s="2"/>
      <c r="H304" s="2"/>
      <c r="I304" s="2"/>
      <c r="N304" s="2"/>
    </row>
    <row r="305" spans="7:14" x14ac:dyDescent="0.2">
      <c r="G305" s="2"/>
      <c r="H305" s="2"/>
      <c r="I305" s="2"/>
      <c r="N305" s="2"/>
    </row>
    <row r="306" spans="7:14" x14ac:dyDescent="0.2">
      <c r="G306" s="2"/>
      <c r="H306" s="2"/>
      <c r="I306" s="2"/>
      <c r="N306" s="2"/>
    </row>
    <row r="307" spans="7:14" x14ac:dyDescent="0.2">
      <c r="G307" s="2"/>
      <c r="H307" s="2"/>
      <c r="I307" s="2"/>
      <c r="N307" s="2"/>
    </row>
    <row r="308" spans="7:14" x14ac:dyDescent="0.2">
      <c r="G308" s="2"/>
      <c r="H308" s="2"/>
      <c r="I308" s="2"/>
      <c r="N308" s="2"/>
    </row>
    <row r="309" spans="7:14" x14ac:dyDescent="0.2">
      <c r="G309" s="2"/>
      <c r="H309" s="2"/>
      <c r="I309" s="2"/>
      <c r="N309" s="2"/>
    </row>
    <row r="310" spans="7:14" x14ac:dyDescent="0.2">
      <c r="G310" s="2"/>
      <c r="H310" s="2"/>
      <c r="I310" s="2"/>
      <c r="N310" s="2"/>
    </row>
    <row r="311" spans="7:14" x14ac:dyDescent="0.2">
      <c r="G311" s="2"/>
      <c r="H311" s="2"/>
      <c r="I311" s="2"/>
      <c r="N311" s="2"/>
    </row>
    <row r="312" spans="7:14" x14ac:dyDescent="0.2">
      <c r="G312" s="2"/>
      <c r="H312" s="2"/>
      <c r="I312" s="2"/>
      <c r="N312" s="2"/>
    </row>
    <row r="313" spans="7:14" x14ac:dyDescent="0.2">
      <c r="G313" s="2"/>
      <c r="H313" s="2"/>
      <c r="I313" s="2"/>
      <c r="N313" s="2"/>
    </row>
    <row r="314" spans="7:14" x14ac:dyDescent="0.2">
      <c r="G314" s="2"/>
      <c r="H314" s="2"/>
      <c r="I314" s="2"/>
      <c r="N314" s="2"/>
    </row>
    <row r="315" spans="7:14" x14ac:dyDescent="0.2">
      <c r="G315" s="2"/>
      <c r="H315" s="2"/>
      <c r="I315" s="2"/>
      <c r="N315" s="2"/>
    </row>
    <row r="316" spans="7:14" x14ac:dyDescent="0.2">
      <c r="G316" s="2"/>
      <c r="H316" s="2"/>
      <c r="I316" s="2"/>
      <c r="N316" s="2"/>
    </row>
    <row r="317" spans="7:14" x14ac:dyDescent="0.2">
      <c r="G317" s="2"/>
      <c r="H317" s="2"/>
      <c r="I317" s="2"/>
      <c r="N317" s="2"/>
    </row>
    <row r="318" spans="7:14" x14ac:dyDescent="0.2">
      <c r="G318" s="2"/>
      <c r="H318" s="2"/>
      <c r="I318" s="2"/>
      <c r="N318" s="2"/>
    </row>
    <row r="319" spans="7:14" x14ac:dyDescent="0.2">
      <c r="G319" s="2"/>
      <c r="H319" s="2"/>
      <c r="I319" s="2"/>
      <c r="N319" s="2"/>
    </row>
    <row r="320" spans="7:14" x14ac:dyDescent="0.2">
      <c r="G320" s="2"/>
      <c r="H320" s="2"/>
      <c r="I320" s="2"/>
      <c r="N320" s="2"/>
    </row>
    <row r="321" spans="7:14" x14ac:dyDescent="0.2">
      <c r="G321" s="2"/>
      <c r="H321" s="2"/>
      <c r="I321" s="2"/>
      <c r="N321" s="2"/>
    </row>
    <row r="322" spans="7:14" x14ac:dyDescent="0.2">
      <c r="G322" s="2"/>
      <c r="H322" s="2"/>
      <c r="I322" s="2"/>
      <c r="N322" s="2"/>
    </row>
    <row r="323" spans="7:14" x14ac:dyDescent="0.2">
      <c r="G323" s="2"/>
      <c r="H323" s="2"/>
      <c r="I323" s="2"/>
      <c r="N323" s="2"/>
    </row>
    <row r="324" spans="7:14" x14ac:dyDescent="0.2">
      <c r="G324" s="2"/>
      <c r="H324" s="2"/>
      <c r="I324" s="2"/>
      <c r="N324" s="2"/>
    </row>
    <row r="325" spans="7:14" x14ac:dyDescent="0.2">
      <c r="G325" s="2"/>
      <c r="H325" s="2"/>
      <c r="I325" s="2"/>
      <c r="N325" s="2"/>
    </row>
    <row r="326" spans="7:14" x14ac:dyDescent="0.2">
      <c r="G326" s="2"/>
      <c r="H326" s="2"/>
      <c r="I326" s="2"/>
      <c r="N326" s="2"/>
    </row>
    <row r="327" spans="7:14" x14ac:dyDescent="0.2">
      <c r="G327" s="2"/>
      <c r="H327" s="2"/>
      <c r="I327" s="2"/>
      <c r="N327" s="2"/>
    </row>
    <row r="328" spans="7:14" x14ac:dyDescent="0.2">
      <c r="G328" s="2"/>
      <c r="H328" s="2"/>
      <c r="I328" s="2"/>
      <c r="N328" s="2"/>
    </row>
    <row r="329" spans="7:14" x14ac:dyDescent="0.2">
      <c r="G329" s="2"/>
      <c r="H329" s="2"/>
      <c r="I329" s="2"/>
      <c r="N329" s="2"/>
    </row>
    <row r="330" spans="7:14" x14ac:dyDescent="0.2">
      <c r="G330" s="2"/>
      <c r="H330" s="2"/>
      <c r="I330" s="2"/>
      <c r="N330" s="2"/>
    </row>
    <row r="331" spans="7:14" x14ac:dyDescent="0.2">
      <c r="G331" s="2"/>
      <c r="H331" s="2"/>
      <c r="I331" s="2"/>
      <c r="N331" s="2"/>
    </row>
    <row r="332" spans="7:14" x14ac:dyDescent="0.2">
      <c r="G332" s="2"/>
      <c r="H332" s="2"/>
      <c r="I332" s="2"/>
      <c r="N332" s="2"/>
    </row>
    <row r="333" spans="7:14" x14ac:dyDescent="0.2">
      <c r="G333" s="2"/>
      <c r="H333" s="2"/>
      <c r="I333" s="2"/>
      <c r="N333" s="2"/>
    </row>
    <row r="334" spans="7:14" x14ac:dyDescent="0.2">
      <c r="G334" s="2"/>
      <c r="H334" s="2"/>
      <c r="I334" s="2"/>
      <c r="N334" s="2"/>
    </row>
    <row r="335" spans="7:14" x14ac:dyDescent="0.2">
      <c r="G335" s="2"/>
      <c r="H335" s="2"/>
      <c r="I335" s="2"/>
      <c r="N335" s="2"/>
    </row>
    <row r="336" spans="7:14" x14ac:dyDescent="0.2">
      <c r="G336" s="2"/>
      <c r="H336" s="2"/>
      <c r="I336" s="2"/>
      <c r="N336" s="2"/>
    </row>
    <row r="337" spans="7:14" x14ac:dyDescent="0.2">
      <c r="G337" s="2"/>
      <c r="H337" s="2"/>
      <c r="I337" s="2"/>
      <c r="N337" s="2"/>
    </row>
    <row r="338" spans="7:14" x14ac:dyDescent="0.2">
      <c r="G338" s="2"/>
      <c r="H338" s="2"/>
      <c r="I338" s="2"/>
      <c r="N338" s="2"/>
    </row>
    <row r="339" spans="7:14" x14ac:dyDescent="0.2">
      <c r="G339" s="2"/>
      <c r="H339" s="2"/>
      <c r="I339" s="2"/>
      <c r="N339" s="2"/>
    </row>
    <row r="340" spans="7:14" x14ac:dyDescent="0.2">
      <c r="G340" s="2"/>
      <c r="H340" s="2"/>
      <c r="I340" s="2"/>
      <c r="N340" s="2"/>
    </row>
    <row r="341" spans="7:14" x14ac:dyDescent="0.2">
      <c r="G341" s="2"/>
      <c r="H341" s="2"/>
      <c r="I341" s="2"/>
      <c r="N341" s="2"/>
    </row>
    <row r="342" spans="7:14" x14ac:dyDescent="0.2">
      <c r="G342" s="2"/>
      <c r="H342" s="2"/>
      <c r="I342" s="2"/>
      <c r="N342" s="2"/>
    </row>
    <row r="343" spans="7:14" x14ac:dyDescent="0.2">
      <c r="G343" s="2"/>
      <c r="H343" s="2"/>
      <c r="I343" s="2"/>
      <c r="N343" s="2"/>
    </row>
    <row r="344" spans="7:14" x14ac:dyDescent="0.2">
      <c r="G344" s="2"/>
      <c r="H344" s="2"/>
      <c r="I344" s="2"/>
      <c r="N344" s="2"/>
    </row>
    <row r="345" spans="7:14" x14ac:dyDescent="0.2">
      <c r="G345" s="2"/>
      <c r="H345" s="2"/>
      <c r="I345" s="2"/>
      <c r="N345" s="2"/>
    </row>
    <row r="346" spans="7:14" x14ac:dyDescent="0.2">
      <c r="G346" s="2"/>
      <c r="H346" s="2"/>
      <c r="I346" s="2"/>
      <c r="N346" s="2"/>
    </row>
    <row r="347" spans="7:14" x14ac:dyDescent="0.2">
      <c r="G347" s="2"/>
      <c r="H347" s="2"/>
      <c r="I347" s="2"/>
      <c r="N347" s="2"/>
    </row>
    <row r="348" spans="7:14" x14ac:dyDescent="0.2">
      <c r="G348" s="2"/>
      <c r="H348" s="2"/>
      <c r="I348" s="2"/>
      <c r="N348" s="2"/>
    </row>
    <row r="349" spans="7:14" x14ac:dyDescent="0.2">
      <c r="G349" s="2"/>
      <c r="H349" s="2"/>
      <c r="I349" s="2"/>
      <c r="N349" s="2"/>
    </row>
    <row r="350" spans="7:14" x14ac:dyDescent="0.2">
      <c r="G350" s="2"/>
      <c r="H350" s="2"/>
      <c r="I350" s="2"/>
      <c r="N350" s="2"/>
    </row>
    <row r="351" spans="7:14" x14ac:dyDescent="0.2">
      <c r="G351" s="2"/>
      <c r="H351" s="2"/>
      <c r="I351" s="2"/>
      <c r="N351" s="2"/>
    </row>
    <row r="352" spans="7:14" x14ac:dyDescent="0.2">
      <c r="G352" s="2"/>
      <c r="H352" s="2"/>
      <c r="I352" s="2"/>
      <c r="N352" s="2"/>
    </row>
    <row r="353" spans="7:14" x14ac:dyDescent="0.2">
      <c r="G353" s="2"/>
      <c r="H353" s="2"/>
      <c r="I353" s="2"/>
      <c r="N353" s="2"/>
    </row>
    <row r="354" spans="7:14" x14ac:dyDescent="0.2">
      <c r="G354" s="2"/>
      <c r="H354" s="2"/>
      <c r="I354" s="2"/>
      <c r="N354" s="2"/>
    </row>
    <row r="355" spans="7:14" x14ac:dyDescent="0.2">
      <c r="G355" s="2"/>
      <c r="H355" s="2"/>
      <c r="I355" s="2"/>
      <c r="N355" s="2"/>
    </row>
    <row r="356" spans="7:14" x14ac:dyDescent="0.2">
      <c r="G356" s="2"/>
      <c r="H356" s="2"/>
      <c r="I356" s="2"/>
      <c r="N356" s="2"/>
    </row>
    <row r="357" spans="7:14" x14ac:dyDescent="0.2">
      <c r="G357" s="2"/>
      <c r="H357" s="2"/>
      <c r="I357" s="2"/>
      <c r="N357" s="2"/>
    </row>
    <row r="358" spans="7:14" x14ac:dyDescent="0.2">
      <c r="G358" s="2"/>
      <c r="H358" s="2"/>
      <c r="I358" s="2"/>
      <c r="N358" s="2"/>
    </row>
    <row r="359" spans="7:14" x14ac:dyDescent="0.2">
      <c r="G359" s="2"/>
      <c r="H359" s="2"/>
      <c r="I359" s="2"/>
      <c r="N359" s="2"/>
    </row>
    <row r="360" spans="7:14" x14ac:dyDescent="0.2">
      <c r="G360" s="2"/>
      <c r="H360" s="2"/>
      <c r="I360" s="2"/>
      <c r="N360" s="2"/>
    </row>
    <row r="361" spans="7:14" x14ac:dyDescent="0.2">
      <c r="G361" s="2"/>
      <c r="H361" s="2"/>
      <c r="I361" s="2"/>
      <c r="N361" s="2"/>
    </row>
    <row r="362" spans="7:14" x14ac:dyDescent="0.2">
      <c r="G362" s="2"/>
      <c r="H362" s="2"/>
      <c r="I362" s="2"/>
      <c r="N362" s="2"/>
    </row>
    <row r="363" spans="7:14" x14ac:dyDescent="0.2">
      <c r="G363" s="2"/>
      <c r="H363" s="2"/>
      <c r="I363" s="2"/>
      <c r="N363" s="2"/>
    </row>
    <row r="364" spans="7:14" x14ac:dyDescent="0.2">
      <c r="G364" s="2"/>
      <c r="H364" s="2"/>
      <c r="I364" s="2"/>
      <c r="N364" s="2"/>
    </row>
    <row r="365" spans="7:14" x14ac:dyDescent="0.2">
      <c r="G365" s="2"/>
      <c r="H365" s="2"/>
      <c r="I365" s="2"/>
      <c r="N365" s="2"/>
    </row>
    <row r="366" spans="7:14" x14ac:dyDescent="0.2">
      <c r="G366" s="2"/>
      <c r="H366" s="2"/>
      <c r="I366" s="2"/>
      <c r="N366" s="2"/>
    </row>
    <row r="367" spans="7:14" x14ac:dyDescent="0.2">
      <c r="G367" s="2"/>
      <c r="H367" s="2"/>
      <c r="I367" s="2"/>
      <c r="N367" s="2"/>
    </row>
    <row r="368" spans="7:14" x14ac:dyDescent="0.2">
      <c r="G368" s="2"/>
      <c r="H368" s="2"/>
      <c r="I368" s="2"/>
      <c r="N368" s="2"/>
    </row>
    <row r="369" spans="7:14" x14ac:dyDescent="0.2">
      <c r="G369" s="2"/>
      <c r="H369" s="2"/>
      <c r="I369" s="2"/>
      <c r="N369" s="2"/>
    </row>
    <row r="370" spans="7:14" x14ac:dyDescent="0.2">
      <c r="G370" s="2"/>
      <c r="H370" s="2"/>
      <c r="I370" s="2"/>
      <c r="N370" s="2"/>
    </row>
    <row r="371" spans="7:14" x14ac:dyDescent="0.2">
      <c r="G371" s="2"/>
      <c r="H371" s="2"/>
      <c r="I371" s="2"/>
      <c r="N371" s="2"/>
    </row>
    <row r="372" spans="7:14" x14ac:dyDescent="0.2">
      <c r="G372" s="2"/>
      <c r="H372" s="2"/>
      <c r="I372" s="2"/>
      <c r="N372" s="2"/>
    </row>
    <row r="373" spans="7:14" x14ac:dyDescent="0.2">
      <c r="G373" s="2"/>
      <c r="H373" s="2"/>
      <c r="I373" s="2"/>
      <c r="N373" s="2"/>
    </row>
    <row r="374" spans="7:14" x14ac:dyDescent="0.2">
      <c r="G374" s="2"/>
      <c r="H374" s="2"/>
      <c r="I374" s="2"/>
      <c r="N374" s="2"/>
    </row>
    <row r="375" spans="7:14" x14ac:dyDescent="0.2">
      <c r="G375" s="2"/>
      <c r="H375" s="2"/>
      <c r="I375" s="2"/>
      <c r="N375" s="2"/>
    </row>
    <row r="376" spans="7:14" x14ac:dyDescent="0.2">
      <c r="G376" s="2"/>
      <c r="H376" s="2"/>
      <c r="I376" s="2"/>
      <c r="N376" s="2"/>
    </row>
    <row r="377" spans="7:14" x14ac:dyDescent="0.2">
      <c r="G377" s="2"/>
      <c r="H377" s="2"/>
      <c r="I377" s="2"/>
      <c r="N377" s="2"/>
    </row>
    <row r="378" spans="7:14" x14ac:dyDescent="0.2">
      <c r="G378" s="2"/>
      <c r="H378" s="2"/>
      <c r="I378" s="2"/>
      <c r="N378" s="2"/>
    </row>
    <row r="379" spans="7:14" x14ac:dyDescent="0.2">
      <c r="G379" s="2"/>
      <c r="H379" s="2"/>
      <c r="I379" s="2"/>
      <c r="N379" s="2"/>
    </row>
    <row r="380" spans="7:14" x14ac:dyDescent="0.2">
      <c r="G380" s="2"/>
      <c r="H380" s="2"/>
      <c r="I380" s="2"/>
      <c r="N380" s="2"/>
    </row>
    <row r="381" spans="7:14" x14ac:dyDescent="0.2">
      <c r="G381" s="2"/>
      <c r="H381" s="2"/>
      <c r="I381" s="2"/>
      <c r="N381" s="2"/>
    </row>
    <row r="382" spans="7:14" x14ac:dyDescent="0.2">
      <c r="G382" s="2"/>
      <c r="H382" s="2"/>
      <c r="I382" s="2"/>
      <c r="N382" s="2"/>
    </row>
    <row r="383" spans="7:14" x14ac:dyDescent="0.2">
      <c r="G383" s="2"/>
      <c r="H383" s="2"/>
      <c r="I383" s="2"/>
      <c r="N383" s="2"/>
    </row>
    <row r="384" spans="7:14" x14ac:dyDescent="0.2">
      <c r="G384" s="2"/>
      <c r="H384" s="2"/>
      <c r="I384" s="2"/>
      <c r="N384" s="2"/>
    </row>
    <row r="385" spans="7:14" x14ac:dyDescent="0.2">
      <c r="G385" s="2"/>
      <c r="H385" s="2"/>
      <c r="I385" s="2"/>
      <c r="N385" s="2"/>
    </row>
    <row r="386" spans="7:14" x14ac:dyDescent="0.2">
      <c r="G386" s="2"/>
      <c r="H386" s="2"/>
      <c r="I386" s="2"/>
      <c r="N386" s="2"/>
    </row>
    <row r="387" spans="7:14" x14ac:dyDescent="0.2">
      <c r="G387" s="2"/>
      <c r="H387" s="2"/>
      <c r="I387" s="2"/>
      <c r="N387" s="2"/>
    </row>
    <row r="388" spans="7:14" x14ac:dyDescent="0.2">
      <c r="G388" s="2"/>
      <c r="H388" s="2"/>
      <c r="I388" s="2"/>
      <c r="N388" s="2"/>
    </row>
    <row r="389" spans="7:14" x14ac:dyDescent="0.2">
      <c r="G389" s="2"/>
      <c r="H389" s="2"/>
      <c r="I389" s="2"/>
      <c r="N389" s="2"/>
    </row>
    <row r="390" spans="7:14" x14ac:dyDescent="0.2">
      <c r="G390" s="2"/>
      <c r="H390" s="2"/>
      <c r="I390" s="2"/>
      <c r="N390" s="2"/>
    </row>
    <row r="391" spans="7:14" x14ac:dyDescent="0.2">
      <c r="G391" s="2"/>
      <c r="H391" s="2"/>
      <c r="I391" s="2"/>
      <c r="N391" s="2"/>
    </row>
    <row r="392" spans="7:14" x14ac:dyDescent="0.2">
      <c r="G392" s="2"/>
      <c r="H392" s="2"/>
      <c r="I392" s="2"/>
      <c r="N392" s="2"/>
    </row>
    <row r="393" spans="7:14" x14ac:dyDescent="0.2">
      <c r="G393" s="2"/>
      <c r="H393" s="2"/>
      <c r="I393" s="2"/>
      <c r="N393" s="2"/>
    </row>
    <row r="394" spans="7:14" x14ac:dyDescent="0.2">
      <c r="G394" s="2"/>
      <c r="H394" s="2"/>
      <c r="I394" s="2"/>
      <c r="N394" s="2"/>
    </row>
    <row r="395" spans="7:14" x14ac:dyDescent="0.2">
      <c r="G395" s="2"/>
      <c r="H395" s="2"/>
      <c r="I395" s="2"/>
      <c r="N395" s="2"/>
    </row>
    <row r="396" spans="7:14" x14ac:dyDescent="0.2">
      <c r="G396" s="2"/>
      <c r="H396" s="2"/>
      <c r="I396" s="2"/>
      <c r="N396" s="2"/>
    </row>
    <row r="397" spans="7:14" x14ac:dyDescent="0.2">
      <c r="G397" s="2"/>
      <c r="H397" s="2"/>
      <c r="I397" s="2"/>
      <c r="N397" s="2"/>
    </row>
    <row r="398" spans="7:14" x14ac:dyDescent="0.2">
      <c r="G398" s="2"/>
      <c r="H398" s="2"/>
      <c r="I398" s="2"/>
      <c r="N398" s="2"/>
    </row>
    <row r="399" spans="7:14" x14ac:dyDescent="0.2">
      <c r="G399" s="2"/>
      <c r="H399" s="2"/>
      <c r="I399" s="2"/>
      <c r="N399" s="2"/>
    </row>
    <row r="400" spans="7:14" x14ac:dyDescent="0.2">
      <c r="G400" s="2"/>
      <c r="H400" s="2"/>
      <c r="I400" s="2"/>
      <c r="N400" s="2"/>
    </row>
    <row r="401" spans="7:14" x14ac:dyDescent="0.2">
      <c r="G401" s="2"/>
      <c r="H401" s="2"/>
      <c r="I401" s="2"/>
      <c r="N401" s="2"/>
    </row>
    <row r="402" spans="7:14" x14ac:dyDescent="0.2">
      <c r="G402" s="2"/>
      <c r="H402" s="2"/>
      <c r="I402" s="2"/>
      <c r="N402" s="2"/>
    </row>
    <row r="403" spans="7:14" x14ac:dyDescent="0.2">
      <c r="G403" s="2"/>
      <c r="H403" s="2"/>
      <c r="I403" s="2"/>
      <c r="N403" s="2"/>
    </row>
    <row r="404" spans="7:14" x14ac:dyDescent="0.2">
      <c r="G404" s="2"/>
      <c r="H404" s="2"/>
      <c r="I404" s="2"/>
      <c r="N404" s="2"/>
    </row>
    <row r="405" spans="7:14" x14ac:dyDescent="0.2">
      <c r="G405" s="2"/>
      <c r="H405" s="2"/>
      <c r="I405" s="2"/>
      <c r="N405" s="2"/>
    </row>
    <row r="406" spans="7:14" x14ac:dyDescent="0.2">
      <c r="G406" s="2"/>
      <c r="H406" s="2"/>
      <c r="I406" s="2"/>
      <c r="N406" s="2"/>
    </row>
    <row r="407" spans="7:14" x14ac:dyDescent="0.2">
      <c r="G407" s="2"/>
      <c r="H407" s="2"/>
      <c r="I407" s="2"/>
      <c r="N407" s="2"/>
    </row>
    <row r="408" spans="7:14" x14ac:dyDescent="0.2">
      <c r="G408" s="2"/>
      <c r="H408" s="2"/>
      <c r="I408" s="2"/>
      <c r="N408" s="2"/>
    </row>
    <row r="409" spans="7:14" x14ac:dyDescent="0.2">
      <c r="G409" s="2"/>
      <c r="H409" s="2"/>
      <c r="I409" s="2"/>
      <c r="N409" s="2"/>
    </row>
    <row r="410" spans="7:14" x14ac:dyDescent="0.2">
      <c r="G410" s="2"/>
      <c r="H410" s="2"/>
      <c r="I410" s="2"/>
      <c r="N410" s="2"/>
    </row>
  </sheetData>
  <pageMargins left="0.23" right="0.26" top="0.49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3"/>
  <sheetViews>
    <sheetView showGridLines="0" tabSelected="1" zoomScale="105" zoomScaleNormal="105" workbookViewId="0">
      <pane ySplit="2" topLeftCell="A3" activePane="bottomLeft" state="frozen"/>
      <selection pane="bottomLeft" activeCell="D9" sqref="D9"/>
    </sheetView>
  </sheetViews>
  <sheetFormatPr defaultRowHeight="12.75" x14ac:dyDescent="0.2"/>
  <cols>
    <col min="1" max="1" width="0.85546875" customWidth="1"/>
    <col min="2" max="2" width="11.28515625" customWidth="1"/>
    <col min="3" max="3" width="24.5703125" customWidth="1"/>
    <col min="4" max="4" width="44.5703125" bestFit="1" customWidth="1"/>
    <col min="5" max="5" width="10" bestFit="1" customWidth="1"/>
    <col min="6" max="6" width="12.7109375" customWidth="1"/>
    <col min="7" max="7" width="13.140625" style="1" bestFit="1" customWidth="1"/>
    <col min="8" max="8" width="104.7109375" bestFit="1" customWidth="1"/>
    <col min="9" max="9" width="4.85546875" customWidth="1"/>
  </cols>
  <sheetData>
    <row r="1" spans="1:8" ht="3.75" customHeight="1" thickBot="1" x14ac:dyDescent="0.25"/>
    <row r="2" spans="1:8" s="4" customFormat="1" ht="33.75" customHeight="1" thickBot="1" x14ac:dyDescent="0.25">
      <c r="B2" s="5" t="s">
        <v>0</v>
      </c>
      <c r="C2" s="6" t="s">
        <v>1</v>
      </c>
      <c r="D2" s="7" t="s">
        <v>7</v>
      </c>
      <c r="E2" s="7" t="s">
        <v>4</v>
      </c>
      <c r="F2" s="8" t="s">
        <v>19</v>
      </c>
      <c r="G2" s="9" t="s">
        <v>8</v>
      </c>
      <c r="H2" s="9" t="s">
        <v>47</v>
      </c>
    </row>
    <row r="3" spans="1:8" x14ac:dyDescent="0.2">
      <c r="A3" s="3"/>
      <c r="B3" s="74"/>
      <c r="C3" s="59"/>
      <c r="D3" s="62"/>
      <c r="E3" s="74"/>
      <c r="F3" s="75"/>
      <c r="G3" s="76"/>
      <c r="H3" s="73"/>
    </row>
    <row r="4" spans="1:8" x14ac:dyDescent="0.2">
      <c r="A4" s="3"/>
      <c r="B4" s="74"/>
      <c r="C4" s="59"/>
      <c r="D4" s="62"/>
      <c r="E4" s="74"/>
      <c r="F4" s="75"/>
      <c r="G4" s="101"/>
      <c r="H4" s="73"/>
    </row>
    <row r="5" spans="1:8" x14ac:dyDescent="0.2">
      <c r="A5" s="3"/>
      <c r="B5" s="74"/>
      <c r="C5" s="59"/>
      <c r="D5" s="43"/>
      <c r="E5" s="74"/>
      <c r="F5" s="75"/>
      <c r="G5" s="77"/>
      <c r="H5" s="77"/>
    </row>
    <row r="6" spans="1:8" x14ac:dyDescent="0.2">
      <c r="A6" s="3"/>
      <c r="B6" s="74"/>
      <c r="C6" s="40"/>
      <c r="D6" s="43"/>
      <c r="E6" s="74"/>
      <c r="F6" s="75"/>
      <c r="G6" s="81"/>
      <c r="H6" s="79"/>
    </row>
    <row r="7" spans="1:8" x14ac:dyDescent="0.2">
      <c r="A7" s="3"/>
      <c r="B7" s="74"/>
      <c r="C7" s="40"/>
      <c r="D7" s="43"/>
      <c r="E7" s="74"/>
      <c r="F7" s="75"/>
      <c r="G7" s="78"/>
      <c r="H7" s="78"/>
    </row>
    <row r="8" spans="1:8" x14ac:dyDescent="0.2">
      <c r="A8" s="3"/>
      <c r="B8" s="74"/>
      <c r="C8" s="40"/>
      <c r="D8" s="82"/>
      <c r="E8" s="74"/>
      <c r="F8" s="75"/>
      <c r="G8" s="78"/>
      <c r="H8" s="78"/>
    </row>
    <row r="9" spans="1:8" x14ac:dyDescent="0.2">
      <c r="A9" s="3"/>
      <c r="B9" s="74"/>
      <c r="C9" s="40"/>
      <c r="D9" s="80"/>
      <c r="E9" s="74"/>
      <c r="F9" s="75"/>
      <c r="G9" s="78"/>
      <c r="H9" s="78"/>
    </row>
    <row r="10" spans="1:8" x14ac:dyDescent="0.2">
      <c r="A10" s="3"/>
      <c r="B10" s="74"/>
      <c r="C10" s="40"/>
      <c r="D10" s="43"/>
      <c r="E10" s="74"/>
      <c r="F10" s="75"/>
      <c r="G10" s="81"/>
      <c r="H10" s="79"/>
    </row>
    <row r="11" spans="1:8" x14ac:dyDescent="0.2">
      <c r="A11" s="3"/>
      <c r="B11" s="74"/>
      <c r="C11" s="40"/>
      <c r="D11" s="43"/>
      <c r="E11" s="74"/>
      <c r="F11" s="75"/>
      <c r="G11" s="78"/>
      <c r="H11" s="78"/>
    </row>
    <row r="12" spans="1:8" x14ac:dyDescent="0.2">
      <c r="A12" s="3"/>
      <c r="B12" s="74"/>
      <c r="C12" s="40"/>
      <c r="D12" s="43"/>
      <c r="E12" s="74"/>
      <c r="F12" s="75"/>
      <c r="G12" s="78"/>
      <c r="H12" s="78"/>
    </row>
    <row r="13" spans="1:8" x14ac:dyDescent="0.2">
      <c r="A13" s="3"/>
      <c r="B13" s="74"/>
      <c r="C13" s="40"/>
      <c r="D13" s="43"/>
      <c r="E13" s="74"/>
      <c r="F13" s="75"/>
      <c r="G13" s="78"/>
      <c r="H13" s="78"/>
    </row>
    <row r="14" spans="1:8" x14ac:dyDescent="0.2">
      <c r="A14" s="3"/>
      <c r="B14" s="74"/>
      <c r="C14" s="40"/>
      <c r="D14" s="43"/>
      <c r="E14" s="74"/>
      <c r="F14" s="75"/>
      <c r="G14" s="78"/>
      <c r="H14" s="78"/>
    </row>
    <row r="15" spans="1:8" x14ac:dyDescent="0.2">
      <c r="A15" s="3"/>
      <c r="B15" s="74"/>
      <c r="C15" s="40"/>
      <c r="D15" s="43"/>
      <c r="E15" s="74"/>
      <c r="F15" s="75"/>
      <c r="G15" s="78"/>
      <c r="H15" s="78"/>
    </row>
    <row r="16" spans="1:8" x14ac:dyDescent="0.2">
      <c r="A16" s="3"/>
      <c r="B16" s="74"/>
      <c r="C16" s="40"/>
      <c r="D16" s="43"/>
      <c r="E16" s="74"/>
      <c r="F16" s="75"/>
      <c r="G16" s="78"/>
      <c r="H16" s="78"/>
    </row>
    <row r="17" spans="1:8" x14ac:dyDescent="0.2">
      <c r="A17" s="3"/>
      <c r="B17" s="74"/>
      <c r="C17" s="40"/>
      <c r="D17" s="43"/>
      <c r="E17" s="74"/>
      <c r="F17" s="75"/>
      <c r="G17" s="78"/>
      <c r="H17" s="78"/>
    </row>
    <row r="18" spans="1:8" x14ac:dyDescent="0.2">
      <c r="A18" s="3"/>
      <c r="B18" s="74"/>
      <c r="C18" s="40"/>
      <c r="D18" s="43"/>
      <c r="E18" s="74"/>
      <c r="F18" s="75"/>
      <c r="G18" s="78"/>
      <c r="H18" s="78"/>
    </row>
    <row r="19" spans="1:8" x14ac:dyDescent="0.2">
      <c r="A19" s="3"/>
      <c r="B19" s="74"/>
      <c r="C19" s="40"/>
      <c r="D19" s="43"/>
      <c r="E19" s="74"/>
      <c r="F19" s="75"/>
      <c r="G19" s="78"/>
      <c r="H19" s="78"/>
    </row>
    <row r="20" spans="1:8" x14ac:dyDescent="0.2">
      <c r="A20" s="3"/>
      <c r="B20" s="74"/>
      <c r="C20" s="40"/>
      <c r="D20" s="43"/>
      <c r="E20" s="74"/>
      <c r="F20" s="75"/>
      <c r="G20" s="78"/>
      <c r="H20" s="78"/>
    </row>
    <row r="21" spans="1:8" ht="13.5" thickBot="1" x14ac:dyDescent="0.25">
      <c r="B21" s="83"/>
      <c r="C21" s="59"/>
      <c r="D21" s="43"/>
      <c r="E21" s="74"/>
      <c r="F21" s="75"/>
      <c r="G21" s="77"/>
      <c r="H21" s="77"/>
    </row>
    <row r="22" spans="1:8" ht="13.5" thickBot="1" x14ac:dyDescent="0.25">
      <c r="B22" s="84"/>
      <c r="E22" s="84"/>
      <c r="F22" s="85">
        <f>SUM(F4:F21)</f>
        <v>0</v>
      </c>
      <c r="H22" s="86"/>
    </row>
    <row r="23" spans="1:8" x14ac:dyDescent="0.2">
      <c r="B23" s="84"/>
      <c r="E23" s="84"/>
      <c r="F23" s="87"/>
      <c r="G23" s="87"/>
      <c r="H23" s="86"/>
    </row>
    <row r="24" spans="1:8" x14ac:dyDescent="0.2">
      <c r="B24" s="84"/>
      <c r="E24" s="37"/>
      <c r="F24" s="88" t="s">
        <v>42</v>
      </c>
      <c r="G24" s="86">
        <v>100000</v>
      </c>
      <c r="H24" s="86"/>
    </row>
    <row r="25" spans="1:8" x14ac:dyDescent="0.2">
      <c r="B25" s="84"/>
      <c r="F25" s="48" t="s">
        <v>43</v>
      </c>
      <c r="G25" s="46">
        <f>F22/G24</f>
        <v>0</v>
      </c>
      <c r="H25" s="2"/>
    </row>
    <row r="26" spans="1:8" x14ac:dyDescent="0.2">
      <c r="B26" s="84"/>
      <c r="E26" s="58"/>
      <c r="G26" s="47"/>
      <c r="H26" s="2"/>
    </row>
    <row r="27" spans="1:8" x14ac:dyDescent="0.2">
      <c r="B27" s="84"/>
      <c r="D27" s="37"/>
      <c r="E27" s="58"/>
      <c r="F27" s="48" t="s">
        <v>45</v>
      </c>
      <c r="G27" s="46"/>
      <c r="H27" s="2"/>
    </row>
    <row r="28" spans="1:8" x14ac:dyDescent="0.2">
      <c r="B28" s="84"/>
      <c r="D28" s="57"/>
      <c r="G28" s="46"/>
      <c r="H28" s="2"/>
    </row>
    <row r="29" spans="1:8" x14ac:dyDescent="0.2">
      <c r="B29" s="84"/>
      <c r="G29" s="47"/>
      <c r="H29" s="2"/>
    </row>
    <row r="30" spans="1:8" s="90" customFormat="1" x14ac:dyDescent="0.2">
      <c r="B30" s="89"/>
      <c r="G30" s="91"/>
      <c r="H30" s="92"/>
    </row>
    <row r="31" spans="1:8" s="90" customFormat="1" x14ac:dyDescent="0.2">
      <c r="B31" s="89"/>
      <c r="G31" s="91"/>
      <c r="H31" s="92"/>
    </row>
    <row r="32" spans="1:8" s="90" customFormat="1" x14ac:dyDescent="0.2">
      <c r="B32" s="89"/>
      <c r="G32" s="91"/>
      <c r="H32" s="92"/>
    </row>
    <row r="33" spans="2:8" s="90" customFormat="1" x14ac:dyDescent="0.2">
      <c r="B33" s="93"/>
      <c r="G33" s="94"/>
      <c r="H33" s="92"/>
    </row>
    <row r="34" spans="2:8" s="90" customFormat="1" x14ac:dyDescent="0.2">
      <c r="B34" s="93"/>
      <c r="G34" s="95"/>
      <c r="H34" s="92"/>
    </row>
    <row r="35" spans="2:8" s="90" customFormat="1" x14ac:dyDescent="0.2">
      <c r="B35" s="96"/>
      <c r="G35" s="95"/>
      <c r="H35" s="92"/>
    </row>
    <row r="36" spans="2:8" s="90" customFormat="1" x14ac:dyDescent="0.2">
      <c r="B36" s="97"/>
      <c r="G36" s="95"/>
      <c r="H36" s="92"/>
    </row>
    <row r="37" spans="2:8" s="90" customFormat="1" x14ac:dyDescent="0.2">
      <c r="G37" s="98"/>
      <c r="H37" s="92"/>
    </row>
    <row r="38" spans="2:8" s="90" customFormat="1" x14ac:dyDescent="0.2">
      <c r="G38" s="98"/>
      <c r="H38" s="92"/>
    </row>
    <row r="39" spans="2:8" s="90" customFormat="1" x14ac:dyDescent="0.2">
      <c r="G39" s="94"/>
      <c r="H39" s="92"/>
    </row>
    <row r="40" spans="2:8" s="90" customFormat="1" x14ac:dyDescent="0.2">
      <c r="G40" s="94"/>
      <c r="H40" s="92"/>
    </row>
    <row r="41" spans="2:8" s="90" customFormat="1" x14ac:dyDescent="0.2">
      <c r="G41" s="94"/>
      <c r="H41" s="92"/>
    </row>
    <row r="42" spans="2:8" s="90" customFormat="1" x14ac:dyDescent="0.2">
      <c r="G42" s="94"/>
      <c r="H42" s="92"/>
    </row>
    <row r="43" spans="2:8" s="90" customFormat="1" x14ac:dyDescent="0.2">
      <c r="G43" s="99"/>
      <c r="H43" s="92"/>
    </row>
    <row r="44" spans="2:8" s="90" customFormat="1" x14ac:dyDescent="0.2">
      <c r="G44" s="99"/>
      <c r="H44" s="92"/>
    </row>
    <row r="45" spans="2:8" s="90" customFormat="1" x14ac:dyDescent="0.2">
      <c r="G45" s="99"/>
      <c r="H45" s="92"/>
    </row>
    <row r="46" spans="2:8" s="90" customFormat="1" x14ac:dyDescent="0.2">
      <c r="G46" s="99"/>
      <c r="H46" s="92"/>
    </row>
    <row r="47" spans="2:8" s="90" customFormat="1" x14ac:dyDescent="0.2">
      <c r="G47" s="99"/>
      <c r="H47" s="92"/>
    </row>
    <row r="48" spans="2:8" s="90" customFormat="1" x14ac:dyDescent="0.2">
      <c r="G48" s="94"/>
      <c r="H48" s="92"/>
    </row>
    <row r="49" spans="7:8" s="90" customFormat="1" x14ac:dyDescent="0.2">
      <c r="G49" s="100"/>
      <c r="H49" s="92"/>
    </row>
    <row r="50" spans="7:8" s="90" customFormat="1" x14ac:dyDescent="0.2">
      <c r="G50" s="94"/>
      <c r="H50" s="92"/>
    </row>
    <row r="51" spans="7:8" s="90" customFormat="1" x14ac:dyDescent="0.2">
      <c r="G51" s="99"/>
      <c r="H51" s="92"/>
    </row>
    <row r="52" spans="7:8" s="90" customFormat="1" x14ac:dyDescent="0.2">
      <c r="G52" s="99"/>
      <c r="H52" s="92"/>
    </row>
    <row r="53" spans="7:8" s="90" customFormat="1" x14ac:dyDescent="0.2">
      <c r="G53" s="100"/>
      <c r="H53" s="92"/>
    </row>
    <row r="54" spans="7:8" s="90" customFormat="1" x14ac:dyDescent="0.2">
      <c r="G54" s="94"/>
      <c r="H54" s="92"/>
    </row>
    <row r="55" spans="7:8" s="90" customFormat="1" x14ac:dyDescent="0.2">
      <c r="G55" s="99"/>
      <c r="H55" s="92"/>
    </row>
    <row r="56" spans="7:8" s="90" customFormat="1" x14ac:dyDescent="0.2">
      <c r="G56" s="94"/>
      <c r="H56" s="92"/>
    </row>
    <row r="57" spans="7:8" s="90" customFormat="1" x14ac:dyDescent="0.2">
      <c r="G57" s="94"/>
      <c r="H57" s="92"/>
    </row>
    <row r="58" spans="7:8" s="90" customFormat="1" x14ac:dyDescent="0.2">
      <c r="G58" s="94"/>
      <c r="H58" s="92"/>
    </row>
    <row r="59" spans="7:8" s="90" customFormat="1" x14ac:dyDescent="0.2">
      <c r="G59" s="94"/>
      <c r="H59" s="92"/>
    </row>
    <row r="60" spans="7:8" s="90" customFormat="1" x14ac:dyDescent="0.2">
      <c r="G60" s="94"/>
      <c r="H60" s="92"/>
    </row>
    <row r="61" spans="7:8" s="90" customFormat="1" x14ac:dyDescent="0.2">
      <c r="G61" s="94"/>
      <c r="H61" s="92"/>
    </row>
    <row r="62" spans="7:8" s="90" customFormat="1" x14ac:dyDescent="0.2">
      <c r="G62" s="94"/>
      <c r="H62" s="92"/>
    </row>
    <row r="63" spans="7:8" s="90" customFormat="1" x14ac:dyDescent="0.2">
      <c r="G63" s="94"/>
      <c r="H63" s="92"/>
    </row>
    <row r="64" spans="7:8" s="90" customFormat="1" x14ac:dyDescent="0.2">
      <c r="G64" s="94"/>
      <c r="H64" s="92"/>
    </row>
    <row r="65" spans="7:8" s="90" customFormat="1" x14ac:dyDescent="0.2">
      <c r="G65" s="94"/>
      <c r="H65" s="92"/>
    </row>
    <row r="66" spans="7:8" s="90" customFormat="1" x14ac:dyDescent="0.2">
      <c r="G66" s="94"/>
      <c r="H66" s="92"/>
    </row>
    <row r="67" spans="7:8" s="90" customFormat="1" x14ac:dyDescent="0.2">
      <c r="G67" s="94"/>
      <c r="H67" s="92"/>
    </row>
    <row r="68" spans="7:8" s="90" customFormat="1" x14ac:dyDescent="0.2">
      <c r="G68" s="94"/>
      <c r="H68" s="92"/>
    </row>
    <row r="69" spans="7:8" x14ac:dyDescent="0.2">
      <c r="H69" s="2"/>
    </row>
    <row r="70" spans="7:8" x14ac:dyDescent="0.2">
      <c r="H70" s="2"/>
    </row>
    <row r="71" spans="7:8" x14ac:dyDescent="0.2">
      <c r="H71" s="2"/>
    </row>
    <row r="72" spans="7:8" x14ac:dyDescent="0.2">
      <c r="H72" s="2"/>
    </row>
    <row r="73" spans="7:8" x14ac:dyDescent="0.2">
      <c r="H73" s="2"/>
    </row>
    <row r="74" spans="7:8" x14ac:dyDescent="0.2">
      <c r="H74" s="2"/>
    </row>
    <row r="75" spans="7:8" x14ac:dyDescent="0.2">
      <c r="H75" s="2"/>
    </row>
    <row r="76" spans="7:8" x14ac:dyDescent="0.2">
      <c r="H76" s="2"/>
    </row>
    <row r="77" spans="7:8" x14ac:dyDescent="0.2">
      <c r="H77" s="2"/>
    </row>
    <row r="78" spans="7:8" x14ac:dyDescent="0.2">
      <c r="H78" s="2"/>
    </row>
    <row r="79" spans="7:8" x14ac:dyDescent="0.2">
      <c r="H79" s="2"/>
    </row>
    <row r="80" spans="7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2"/>
    </row>
    <row r="90" spans="8:8" x14ac:dyDescent="0.2">
      <c r="H90" s="2"/>
    </row>
    <row r="91" spans="8:8" x14ac:dyDescent="0.2">
      <c r="H91" s="2"/>
    </row>
    <row r="92" spans="8:8" x14ac:dyDescent="0.2">
      <c r="H92" s="2"/>
    </row>
    <row r="93" spans="8:8" x14ac:dyDescent="0.2">
      <c r="H93" s="2"/>
    </row>
    <row r="94" spans="8:8" x14ac:dyDescent="0.2">
      <c r="H94" s="2"/>
    </row>
    <row r="95" spans="8:8" x14ac:dyDescent="0.2">
      <c r="H95" s="2"/>
    </row>
    <row r="96" spans="8:8" x14ac:dyDescent="0.2">
      <c r="H96" s="2"/>
    </row>
    <row r="97" spans="8:8" x14ac:dyDescent="0.2">
      <c r="H97" s="2"/>
    </row>
    <row r="98" spans="8:8" x14ac:dyDescent="0.2">
      <c r="H98" s="2"/>
    </row>
    <row r="99" spans="8:8" x14ac:dyDescent="0.2">
      <c r="H99" s="2"/>
    </row>
    <row r="100" spans="8:8" x14ac:dyDescent="0.2">
      <c r="H100" s="2"/>
    </row>
    <row r="101" spans="8:8" x14ac:dyDescent="0.2">
      <c r="H101" s="2"/>
    </row>
    <row r="102" spans="8:8" x14ac:dyDescent="0.2">
      <c r="H102" s="2"/>
    </row>
    <row r="103" spans="8:8" x14ac:dyDescent="0.2">
      <c r="H103" s="2"/>
    </row>
    <row r="104" spans="8:8" x14ac:dyDescent="0.2">
      <c r="H104" s="2"/>
    </row>
    <row r="105" spans="8:8" x14ac:dyDescent="0.2">
      <c r="H105" s="2"/>
    </row>
    <row r="106" spans="8:8" x14ac:dyDescent="0.2">
      <c r="H106" s="2"/>
    </row>
    <row r="107" spans="8:8" x14ac:dyDescent="0.2">
      <c r="H107" s="2"/>
    </row>
    <row r="108" spans="8:8" x14ac:dyDescent="0.2">
      <c r="H108" s="2"/>
    </row>
    <row r="109" spans="8:8" x14ac:dyDescent="0.2">
      <c r="H109" s="2"/>
    </row>
    <row r="110" spans="8:8" x14ac:dyDescent="0.2">
      <c r="H110" s="2"/>
    </row>
    <row r="111" spans="8:8" x14ac:dyDescent="0.2">
      <c r="H111" s="2"/>
    </row>
    <row r="112" spans="8:8" x14ac:dyDescent="0.2">
      <c r="H112" s="2"/>
    </row>
    <row r="113" spans="8:8" x14ac:dyDescent="0.2">
      <c r="H113" s="2"/>
    </row>
    <row r="114" spans="8:8" x14ac:dyDescent="0.2">
      <c r="H114" s="2"/>
    </row>
    <row r="115" spans="8:8" x14ac:dyDescent="0.2">
      <c r="H115" s="2"/>
    </row>
    <row r="116" spans="8:8" x14ac:dyDescent="0.2">
      <c r="H116" s="2"/>
    </row>
    <row r="117" spans="8:8" x14ac:dyDescent="0.2">
      <c r="H117" s="2"/>
    </row>
    <row r="118" spans="8:8" x14ac:dyDescent="0.2">
      <c r="H118" s="2"/>
    </row>
    <row r="119" spans="8:8" x14ac:dyDescent="0.2">
      <c r="H119" s="2"/>
    </row>
    <row r="120" spans="8:8" x14ac:dyDescent="0.2">
      <c r="H120" s="2"/>
    </row>
    <row r="121" spans="8:8" x14ac:dyDescent="0.2">
      <c r="H121" s="2"/>
    </row>
    <row r="122" spans="8:8" x14ac:dyDescent="0.2">
      <c r="H122" s="2"/>
    </row>
    <row r="123" spans="8:8" x14ac:dyDescent="0.2">
      <c r="H123" s="2"/>
    </row>
    <row r="124" spans="8:8" x14ac:dyDescent="0.2">
      <c r="H124" s="2"/>
    </row>
    <row r="125" spans="8:8" x14ac:dyDescent="0.2">
      <c r="H125" s="2"/>
    </row>
    <row r="126" spans="8:8" x14ac:dyDescent="0.2">
      <c r="H126" s="2"/>
    </row>
    <row r="127" spans="8:8" x14ac:dyDescent="0.2">
      <c r="H127" s="2"/>
    </row>
    <row r="128" spans="8:8" x14ac:dyDescent="0.2">
      <c r="H128" s="2"/>
    </row>
    <row r="129" spans="8:8" x14ac:dyDescent="0.2">
      <c r="H129" s="2"/>
    </row>
    <row r="130" spans="8:8" x14ac:dyDescent="0.2">
      <c r="H130" s="2"/>
    </row>
    <row r="131" spans="8:8" x14ac:dyDescent="0.2">
      <c r="H131" s="2"/>
    </row>
    <row r="132" spans="8:8" x14ac:dyDescent="0.2">
      <c r="H132" s="2"/>
    </row>
    <row r="133" spans="8:8" x14ac:dyDescent="0.2">
      <c r="H133" s="2"/>
    </row>
    <row r="134" spans="8:8" x14ac:dyDescent="0.2">
      <c r="H134" s="2"/>
    </row>
    <row r="135" spans="8:8" x14ac:dyDescent="0.2">
      <c r="H135" s="2"/>
    </row>
    <row r="136" spans="8:8" x14ac:dyDescent="0.2">
      <c r="H136" s="2"/>
    </row>
    <row r="137" spans="8:8" x14ac:dyDescent="0.2">
      <c r="H137" s="2"/>
    </row>
    <row r="138" spans="8:8" x14ac:dyDescent="0.2">
      <c r="H138" s="2"/>
    </row>
    <row r="139" spans="8:8" x14ac:dyDescent="0.2">
      <c r="H139" s="2"/>
    </row>
    <row r="140" spans="8:8" x14ac:dyDescent="0.2">
      <c r="H140" s="2"/>
    </row>
    <row r="141" spans="8:8" x14ac:dyDescent="0.2">
      <c r="H141" s="2"/>
    </row>
    <row r="142" spans="8:8" x14ac:dyDescent="0.2">
      <c r="H142" s="2"/>
    </row>
    <row r="143" spans="8:8" x14ac:dyDescent="0.2">
      <c r="H143" s="2"/>
    </row>
    <row r="144" spans="8:8" x14ac:dyDescent="0.2">
      <c r="H144" s="2"/>
    </row>
    <row r="145" spans="8:8" x14ac:dyDescent="0.2">
      <c r="H145" s="2"/>
    </row>
    <row r="146" spans="8:8" x14ac:dyDescent="0.2">
      <c r="H146" s="2"/>
    </row>
    <row r="147" spans="8:8" x14ac:dyDescent="0.2">
      <c r="H147" s="2"/>
    </row>
    <row r="148" spans="8:8" x14ac:dyDescent="0.2">
      <c r="H148" s="2"/>
    </row>
    <row r="149" spans="8:8" x14ac:dyDescent="0.2">
      <c r="H149" s="2"/>
    </row>
    <row r="150" spans="8:8" x14ac:dyDescent="0.2">
      <c r="H150" s="2"/>
    </row>
    <row r="151" spans="8:8" x14ac:dyDescent="0.2">
      <c r="H151" s="2"/>
    </row>
    <row r="152" spans="8:8" x14ac:dyDescent="0.2">
      <c r="H152" s="2"/>
    </row>
    <row r="153" spans="8:8" x14ac:dyDescent="0.2">
      <c r="H153" s="2"/>
    </row>
    <row r="154" spans="8:8" x14ac:dyDescent="0.2">
      <c r="H154" s="2"/>
    </row>
    <row r="155" spans="8:8" x14ac:dyDescent="0.2">
      <c r="H155" s="2"/>
    </row>
    <row r="156" spans="8:8" x14ac:dyDescent="0.2">
      <c r="H156" s="2"/>
    </row>
    <row r="157" spans="8:8" x14ac:dyDescent="0.2">
      <c r="H157" s="2"/>
    </row>
    <row r="158" spans="8:8" x14ac:dyDescent="0.2">
      <c r="H158" s="2"/>
    </row>
    <row r="159" spans="8:8" x14ac:dyDescent="0.2">
      <c r="H159" s="2"/>
    </row>
    <row r="160" spans="8:8" x14ac:dyDescent="0.2">
      <c r="H160" s="2"/>
    </row>
    <row r="161" spans="8:8" x14ac:dyDescent="0.2">
      <c r="H161" s="2"/>
    </row>
    <row r="162" spans="8:8" x14ac:dyDescent="0.2">
      <c r="H162" s="2"/>
    </row>
    <row r="163" spans="8:8" x14ac:dyDescent="0.2">
      <c r="H163" s="2"/>
    </row>
    <row r="164" spans="8:8" x14ac:dyDescent="0.2">
      <c r="H164" s="2"/>
    </row>
    <row r="165" spans="8:8" x14ac:dyDescent="0.2">
      <c r="H165" s="2"/>
    </row>
    <row r="166" spans="8:8" x14ac:dyDescent="0.2">
      <c r="H166" s="2"/>
    </row>
    <row r="167" spans="8:8" x14ac:dyDescent="0.2">
      <c r="H167" s="2"/>
    </row>
    <row r="168" spans="8:8" x14ac:dyDescent="0.2">
      <c r="H168" s="2"/>
    </row>
    <row r="169" spans="8:8" x14ac:dyDescent="0.2">
      <c r="H169" s="2"/>
    </row>
    <row r="170" spans="8:8" x14ac:dyDescent="0.2">
      <c r="H170" s="2"/>
    </row>
    <row r="171" spans="8:8" x14ac:dyDescent="0.2">
      <c r="H171" s="2"/>
    </row>
    <row r="172" spans="8:8" x14ac:dyDescent="0.2">
      <c r="H172" s="2"/>
    </row>
    <row r="173" spans="8:8" x14ac:dyDescent="0.2">
      <c r="H173" s="2"/>
    </row>
    <row r="174" spans="8:8" x14ac:dyDescent="0.2">
      <c r="H174" s="2"/>
    </row>
    <row r="175" spans="8:8" x14ac:dyDescent="0.2">
      <c r="H175" s="2"/>
    </row>
    <row r="176" spans="8:8" x14ac:dyDescent="0.2">
      <c r="H176" s="2"/>
    </row>
    <row r="177" spans="8:8" x14ac:dyDescent="0.2">
      <c r="H177" s="2"/>
    </row>
    <row r="178" spans="8:8" x14ac:dyDescent="0.2">
      <c r="H178" s="2"/>
    </row>
    <row r="179" spans="8:8" x14ac:dyDescent="0.2">
      <c r="H179" s="2"/>
    </row>
    <row r="180" spans="8:8" x14ac:dyDescent="0.2">
      <c r="H180" s="2"/>
    </row>
    <row r="181" spans="8:8" x14ac:dyDescent="0.2">
      <c r="H181" s="2"/>
    </row>
    <row r="182" spans="8:8" x14ac:dyDescent="0.2">
      <c r="H182" s="2"/>
    </row>
    <row r="183" spans="8:8" x14ac:dyDescent="0.2">
      <c r="H183" s="2"/>
    </row>
    <row r="184" spans="8:8" x14ac:dyDescent="0.2">
      <c r="H184" s="2"/>
    </row>
    <row r="185" spans="8:8" x14ac:dyDescent="0.2">
      <c r="H185" s="2"/>
    </row>
    <row r="186" spans="8:8" x14ac:dyDescent="0.2">
      <c r="H186" s="2"/>
    </row>
    <row r="187" spans="8:8" x14ac:dyDescent="0.2">
      <c r="H187" s="2"/>
    </row>
    <row r="188" spans="8:8" x14ac:dyDescent="0.2">
      <c r="H188" s="2"/>
    </row>
    <row r="189" spans="8:8" x14ac:dyDescent="0.2">
      <c r="H189" s="2"/>
    </row>
    <row r="190" spans="8:8" x14ac:dyDescent="0.2">
      <c r="H190" s="2"/>
    </row>
    <row r="191" spans="8:8" x14ac:dyDescent="0.2">
      <c r="H191" s="2"/>
    </row>
    <row r="192" spans="8:8" x14ac:dyDescent="0.2">
      <c r="H192" s="2"/>
    </row>
    <row r="193" spans="8:8" x14ac:dyDescent="0.2">
      <c r="H193" s="2"/>
    </row>
    <row r="194" spans="8:8" x14ac:dyDescent="0.2">
      <c r="H194" s="2"/>
    </row>
    <row r="195" spans="8:8" x14ac:dyDescent="0.2">
      <c r="H195" s="2"/>
    </row>
    <row r="196" spans="8:8" x14ac:dyDescent="0.2">
      <c r="H196" s="2"/>
    </row>
    <row r="197" spans="8:8" x14ac:dyDescent="0.2">
      <c r="H197" s="2"/>
    </row>
    <row r="198" spans="8:8" x14ac:dyDescent="0.2">
      <c r="H198" s="2"/>
    </row>
    <row r="199" spans="8:8" x14ac:dyDescent="0.2">
      <c r="H199" s="2"/>
    </row>
    <row r="200" spans="8:8" x14ac:dyDescent="0.2">
      <c r="H200" s="2"/>
    </row>
    <row r="201" spans="8:8" x14ac:dyDescent="0.2">
      <c r="H201" s="2"/>
    </row>
    <row r="202" spans="8:8" x14ac:dyDescent="0.2">
      <c r="H202" s="2"/>
    </row>
    <row r="203" spans="8:8" x14ac:dyDescent="0.2">
      <c r="H203" s="2"/>
    </row>
    <row r="204" spans="8:8" x14ac:dyDescent="0.2">
      <c r="H204" s="2"/>
    </row>
    <row r="205" spans="8:8" x14ac:dyDescent="0.2">
      <c r="H205" s="2"/>
    </row>
    <row r="206" spans="8:8" x14ac:dyDescent="0.2">
      <c r="H206" s="2"/>
    </row>
    <row r="207" spans="8:8" x14ac:dyDescent="0.2">
      <c r="H207" s="2"/>
    </row>
    <row r="208" spans="8:8" x14ac:dyDescent="0.2">
      <c r="H208" s="2"/>
    </row>
    <row r="209" spans="8:8" x14ac:dyDescent="0.2">
      <c r="H209" s="2"/>
    </row>
    <row r="210" spans="8:8" x14ac:dyDescent="0.2">
      <c r="H210" s="2"/>
    </row>
    <row r="211" spans="8:8" x14ac:dyDescent="0.2">
      <c r="H211" s="2"/>
    </row>
    <row r="212" spans="8:8" x14ac:dyDescent="0.2">
      <c r="H212" s="2"/>
    </row>
    <row r="213" spans="8:8" x14ac:dyDescent="0.2">
      <c r="H213" s="2"/>
    </row>
    <row r="214" spans="8:8" x14ac:dyDescent="0.2">
      <c r="H214" s="2"/>
    </row>
    <row r="215" spans="8:8" x14ac:dyDescent="0.2">
      <c r="H215" s="2"/>
    </row>
    <row r="216" spans="8:8" x14ac:dyDescent="0.2">
      <c r="H216" s="2"/>
    </row>
    <row r="217" spans="8:8" x14ac:dyDescent="0.2">
      <c r="H217" s="2"/>
    </row>
    <row r="218" spans="8:8" x14ac:dyDescent="0.2">
      <c r="H218" s="2"/>
    </row>
    <row r="219" spans="8:8" x14ac:dyDescent="0.2">
      <c r="H219" s="2"/>
    </row>
    <row r="220" spans="8:8" x14ac:dyDescent="0.2">
      <c r="H220" s="2"/>
    </row>
    <row r="221" spans="8:8" x14ac:dyDescent="0.2">
      <c r="H221" s="2"/>
    </row>
    <row r="222" spans="8:8" x14ac:dyDescent="0.2">
      <c r="H222" s="2"/>
    </row>
    <row r="223" spans="8:8" x14ac:dyDescent="0.2">
      <c r="H223" s="2"/>
    </row>
    <row r="224" spans="8:8" x14ac:dyDescent="0.2">
      <c r="H224" s="2"/>
    </row>
    <row r="225" spans="8:8" x14ac:dyDescent="0.2">
      <c r="H225" s="2"/>
    </row>
    <row r="226" spans="8:8" x14ac:dyDescent="0.2">
      <c r="H226" s="2"/>
    </row>
    <row r="227" spans="8:8" x14ac:dyDescent="0.2">
      <c r="H227" s="2"/>
    </row>
    <row r="228" spans="8:8" x14ac:dyDescent="0.2">
      <c r="H228" s="2"/>
    </row>
    <row r="229" spans="8:8" x14ac:dyDescent="0.2">
      <c r="H229" s="2"/>
    </row>
    <row r="230" spans="8:8" x14ac:dyDescent="0.2">
      <c r="H230" s="2"/>
    </row>
    <row r="231" spans="8:8" x14ac:dyDescent="0.2">
      <c r="H231" s="2"/>
    </row>
    <row r="232" spans="8:8" x14ac:dyDescent="0.2">
      <c r="H232" s="2"/>
    </row>
    <row r="233" spans="8:8" x14ac:dyDescent="0.2">
      <c r="H233" s="2"/>
    </row>
    <row r="234" spans="8:8" x14ac:dyDescent="0.2">
      <c r="H234" s="2"/>
    </row>
    <row r="235" spans="8:8" x14ac:dyDescent="0.2">
      <c r="H235" s="2"/>
    </row>
    <row r="236" spans="8:8" x14ac:dyDescent="0.2">
      <c r="H236" s="2"/>
    </row>
    <row r="237" spans="8:8" x14ac:dyDescent="0.2">
      <c r="H237" s="2"/>
    </row>
    <row r="238" spans="8:8" x14ac:dyDescent="0.2">
      <c r="H238" s="2"/>
    </row>
    <row r="239" spans="8:8" x14ac:dyDescent="0.2">
      <c r="H239" s="2"/>
    </row>
    <row r="240" spans="8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8:8" x14ac:dyDescent="0.2">
      <c r="H321" s="2"/>
    </row>
    <row r="322" spans="8:8" x14ac:dyDescent="0.2">
      <c r="H322" s="2"/>
    </row>
    <row r="323" spans="8:8" x14ac:dyDescent="0.2">
      <c r="H323" s="2"/>
    </row>
    <row r="324" spans="8:8" x14ac:dyDescent="0.2">
      <c r="H324" s="2"/>
    </row>
    <row r="325" spans="8:8" x14ac:dyDescent="0.2">
      <c r="H325" s="2"/>
    </row>
    <row r="326" spans="8:8" x14ac:dyDescent="0.2">
      <c r="H326" s="2"/>
    </row>
    <row r="327" spans="8:8" x14ac:dyDescent="0.2">
      <c r="H327" s="2"/>
    </row>
    <row r="328" spans="8:8" x14ac:dyDescent="0.2">
      <c r="H328" s="2"/>
    </row>
    <row r="329" spans="8:8" x14ac:dyDescent="0.2">
      <c r="H329" s="2"/>
    </row>
    <row r="330" spans="8:8" x14ac:dyDescent="0.2">
      <c r="H330" s="2"/>
    </row>
    <row r="331" spans="8:8" x14ac:dyDescent="0.2">
      <c r="H331" s="2"/>
    </row>
    <row r="332" spans="8:8" x14ac:dyDescent="0.2">
      <c r="H332" s="2"/>
    </row>
    <row r="333" spans="8:8" x14ac:dyDescent="0.2">
      <c r="H333" s="2"/>
    </row>
    <row r="334" spans="8:8" x14ac:dyDescent="0.2">
      <c r="H334" s="2"/>
    </row>
    <row r="335" spans="8:8" x14ac:dyDescent="0.2">
      <c r="H335" s="2"/>
    </row>
    <row r="336" spans="8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8:8" x14ac:dyDescent="0.2">
      <c r="H353" s="2"/>
    </row>
    <row r="354" spans="8:8" x14ac:dyDescent="0.2">
      <c r="H354" s="2"/>
    </row>
    <row r="355" spans="8:8" x14ac:dyDescent="0.2">
      <c r="H355" s="2"/>
    </row>
    <row r="356" spans="8:8" x14ac:dyDescent="0.2">
      <c r="H356" s="2"/>
    </row>
    <row r="357" spans="8:8" x14ac:dyDescent="0.2">
      <c r="H357" s="2"/>
    </row>
    <row r="358" spans="8:8" x14ac:dyDescent="0.2">
      <c r="H358" s="2"/>
    </row>
    <row r="359" spans="8:8" x14ac:dyDescent="0.2">
      <c r="H359" s="2"/>
    </row>
    <row r="360" spans="8:8" x14ac:dyDescent="0.2">
      <c r="H360" s="2"/>
    </row>
    <row r="361" spans="8:8" x14ac:dyDescent="0.2">
      <c r="H361" s="2"/>
    </row>
    <row r="362" spans="8:8" x14ac:dyDescent="0.2">
      <c r="H362" s="2"/>
    </row>
    <row r="363" spans="8:8" x14ac:dyDescent="0.2">
      <c r="H363" s="2"/>
    </row>
    <row r="364" spans="8:8" x14ac:dyDescent="0.2">
      <c r="H364" s="2"/>
    </row>
    <row r="365" spans="8:8" x14ac:dyDescent="0.2">
      <c r="H365" s="2"/>
    </row>
    <row r="366" spans="8:8" x14ac:dyDescent="0.2">
      <c r="H366" s="2"/>
    </row>
    <row r="367" spans="8:8" x14ac:dyDescent="0.2">
      <c r="H367" s="2"/>
    </row>
    <row r="368" spans="8:8" x14ac:dyDescent="0.2">
      <c r="H368" s="2"/>
    </row>
    <row r="369" spans="8:8" x14ac:dyDescent="0.2">
      <c r="H369" s="2"/>
    </row>
    <row r="370" spans="8:8" x14ac:dyDescent="0.2">
      <c r="H370" s="2"/>
    </row>
    <row r="371" spans="8:8" x14ac:dyDescent="0.2">
      <c r="H371" s="2"/>
    </row>
    <row r="372" spans="8:8" x14ac:dyDescent="0.2">
      <c r="H372" s="2"/>
    </row>
    <row r="373" spans="8:8" x14ac:dyDescent="0.2">
      <c r="H373" s="2"/>
    </row>
    <row r="374" spans="8:8" x14ac:dyDescent="0.2">
      <c r="H374" s="2"/>
    </row>
    <row r="375" spans="8:8" x14ac:dyDescent="0.2">
      <c r="H375" s="2"/>
    </row>
    <row r="376" spans="8:8" x14ac:dyDescent="0.2">
      <c r="H376" s="2"/>
    </row>
    <row r="377" spans="8:8" x14ac:dyDescent="0.2">
      <c r="H377" s="2"/>
    </row>
    <row r="378" spans="8:8" x14ac:dyDescent="0.2">
      <c r="H378" s="2"/>
    </row>
    <row r="379" spans="8:8" x14ac:dyDescent="0.2">
      <c r="H379" s="2"/>
    </row>
    <row r="380" spans="8:8" x14ac:dyDescent="0.2">
      <c r="H380" s="2"/>
    </row>
    <row r="381" spans="8:8" x14ac:dyDescent="0.2">
      <c r="H381" s="2"/>
    </row>
    <row r="382" spans="8:8" x14ac:dyDescent="0.2">
      <c r="H382" s="2"/>
    </row>
    <row r="383" spans="8:8" x14ac:dyDescent="0.2">
      <c r="H383" s="2"/>
    </row>
    <row r="384" spans="8:8" x14ac:dyDescent="0.2">
      <c r="H384" s="2"/>
    </row>
    <row r="385" spans="8:8" x14ac:dyDescent="0.2">
      <c r="H385" s="2"/>
    </row>
    <row r="386" spans="8:8" x14ac:dyDescent="0.2">
      <c r="H386" s="2"/>
    </row>
    <row r="387" spans="8:8" x14ac:dyDescent="0.2">
      <c r="H387" s="2"/>
    </row>
    <row r="388" spans="8:8" x14ac:dyDescent="0.2">
      <c r="H388" s="2"/>
    </row>
    <row r="389" spans="8:8" x14ac:dyDescent="0.2">
      <c r="H389" s="2"/>
    </row>
    <row r="390" spans="8:8" x14ac:dyDescent="0.2">
      <c r="H390" s="2"/>
    </row>
    <row r="391" spans="8:8" x14ac:dyDescent="0.2">
      <c r="H391" s="2"/>
    </row>
    <row r="392" spans="8:8" x14ac:dyDescent="0.2">
      <c r="H392" s="2"/>
    </row>
    <row r="393" spans="8:8" x14ac:dyDescent="0.2">
      <c r="H393" s="2"/>
    </row>
    <row r="394" spans="8:8" x14ac:dyDescent="0.2">
      <c r="H394" s="2"/>
    </row>
    <row r="395" spans="8:8" x14ac:dyDescent="0.2">
      <c r="H395" s="2"/>
    </row>
    <row r="396" spans="8:8" x14ac:dyDescent="0.2">
      <c r="H396" s="2"/>
    </row>
    <row r="397" spans="8:8" x14ac:dyDescent="0.2">
      <c r="H397" s="2"/>
    </row>
    <row r="398" spans="8:8" x14ac:dyDescent="0.2">
      <c r="H398" s="2"/>
    </row>
    <row r="399" spans="8:8" x14ac:dyDescent="0.2">
      <c r="H399" s="2"/>
    </row>
    <row r="400" spans="8:8" x14ac:dyDescent="0.2">
      <c r="H400" s="2"/>
    </row>
    <row r="401" spans="8:8" x14ac:dyDescent="0.2">
      <c r="H401" s="2"/>
    </row>
    <row r="402" spans="8:8" x14ac:dyDescent="0.2">
      <c r="H402" s="2"/>
    </row>
    <row r="403" spans="8:8" x14ac:dyDescent="0.2">
      <c r="H403" s="2"/>
    </row>
    <row r="404" spans="8:8" x14ac:dyDescent="0.2">
      <c r="H404" s="2"/>
    </row>
    <row r="405" spans="8:8" x14ac:dyDescent="0.2">
      <c r="H405" s="2"/>
    </row>
    <row r="406" spans="8:8" x14ac:dyDescent="0.2">
      <c r="H406" s="2"/>
    </row>
    <row r="407" spans="8:8" x14ac:dyDescent="0.2">
      <c r="H407" s="2"/>
    </row>
    <row r="408" spans="8:8" x14ac:dyDescent="0.2">
      <c r="H408" s="2"/>
    </row>
    <row r="409" spans="8:8" x14ac:dyDescent="0.2">
      <c r="H409" s="2"/>
    </row>
    <row r="410" spans="8:8" x14ac:dyDescent="0.2">
      <c r="H410" s="2"/>
    </row>
    <row r="411" spans="8:8" x14ac:dyDescent="0.2">
      <c r="H411" s="2"/>
    </row>
    <row r="412" spans="8:8" x14ac:dyDescent="0.2">
      <c r="H412" s="2"/>
    </row>
    <row r="413" spans="8:8" x14ac:dyDescent="0.2">
      <c r="H413" s="2"/>
    </row>
  </sheetData>
  <autoFilter ref="A2:H14"/>
  <pageMargins left="0.23" right="0.26" top="0.49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showGridLines="0" zoomScale="75" workbookViewId="0">
      <selection activeCell="U31" sqref="U31"/>
    </sheetView>
  </sheetViews>
  <sheetFormatPr defaultRowHeight="12.75" outlineLevelCol="1" x14ac:dyDescent="0.2"/>
  <cols>
    <col min="1" max="1" width="1.42578125" style="106" customWidth="1"/>
    <col min="2" max="2" width="10.7109375" style="102" customWidth="1"/>
    <col min="3" max="3" width="10.7109375" style="103" customWidth="1"/>
    <col min="4" max="4" width="12.5703125" style="104" customWidth="1"/>
    <col min="5" max="5" width="12.7109375" style="103" customWidth="1"/>
    <col min="6" max="6" width="13.7109375" style="105" customWidth="1"/>
    <col min="7" max="7" width="32.42578125" style="106" customWidth="1"/>
    <col min="8" max="8" width="12.140625" style="107" customWidth="1"/>
    <col min="9" max="9" width="13.7109375" style="108" customWidth="1"/>
    <col min="10" max="10" width="16.7109375" style="107" customWidth="1"/>
    <col min="11" max="11" width="16.42578125" style="109" customWidth="1"/>
    <col min="12" max="12" width="15.140625" style="110" hidden="1" customWidth="1" outlineLevel="1"/>
    <col min="13" max="13" width="18.140625" style="111" customWidth="1" collapsed="1"/>
    <col min="14" max="14" width="12.7109375" style="112" hidden="1" customWidth="1" outlineLevel="1"/>
    <col min="15" max="15" width="17.28515625" style="113" hidden="1" customWidth="1" outlineLevel="1"/>
    <col min="16" max="16" width="18.7109375" style="112" customWidth="1" collapsed="1"/>
    <col min="17" max="17" width="13.7109375" style="112" customWidth="1"/>
    <col min="18" max="18" width="13.5703125" style="112" customWidth="1"/>
    <col min="19" max="19" width="16.28515625" style="112" customWidth="1"/>
    <col min="20" max="20" width="13.85546875" style="106" customWidth="1"/>
    <col min="21" max="21" width="33.28515625" style="106" customWidth="1"/>
    <col min="22" max="257" width="9.140625" style="106"/>
    <col min="258" max="258" width="10" style="106" customWidth="1"/>
    <col min="259" max="259" width="8.140625" style="106" customWidth="1"/>
    <col min="260" max="260" width="12.5703125" style="106" customWidth="1"/>
    <col min="261" max="261" width="12.7109375" style="106" customWidth="1"/>
    <col min="262" max="262" width="13.7109375" style="106" customWidth="1"/>
    <col min="263" max="263" width="29.28515625" style="106" customWidth="1"/>
    <col min="264" max="264" width="12.140625" style="106" customWidth="1"/>
    <col min="265" max="265" width="13.7109375" style="106" customWidth="1"/>
    <col min="266" max="266" width="16.7109375" style="106" customWidth="1"/>
    <col min="267" max="267" width="14.42578125" style="106" customWidth="1"/>
    <col min="268" max="268" width="15.140625" style="106" customWidth="1"/>
    <col min="269" max="269" width="12.85546875" style="106" customWidth="1"/>
    <col min="270" max="270" width="12.7109375" style="106" customWidth="1"/>
    <col min="271" max="271" width="17.28515625" style="106" bestFit="1" customWidth="1"/>
    <col min="272" max="272" width="13.42578125" style="106" customWidth="1"/>
    <col min="273" max="273" width="13.7109375" style="106" customWidth="1"/>
    <col min="274" max="274" width="13.5703125" style="106" customWidth="1"/>
    <col min="275" max="275" width="16.28515625" style="106" customWidth="1"/>
    <col min="276" max="276" width="12.42578125" style="106" customWidth="1"/>
    <col min="277" max="277" width="51.28515625" style="106" customWidth="1"/>
    <col min="278" max="513" width="9.140625" style="106"/>
    <col min="514" max="514" width="10" style="106" customWidth="1"/>
    <col min="515" max="515" width="8.140625" style="106" customWidth="1"/>
    <col min="516" max="516" width="12.5703125" style="106" customWidth="1"/>
    <col min="517" max="517" width="12.7109375" style="106" customWidth="1"/>
    <col min="518" max="518" width="13.7109375" style="106" customWidth="1"/>
    <col min="519" max="519" width="29.28515625" style="106" customWidth="1"/>
    <col min="520" max="520" width="12.140625" style="106" customWidth="1"/>
    <col min="521" max="521" width="13.7109375" style="106" customWidth="1"/>
    <col min="522" max="522" width="16.7109375" style="106" customWidth="1"/>
    <col min="523" max="523" width="14.42578125" style="106" customWidth="1"/>
    <col min="524" max="524" width="15.140625" style="106" customWidth="1"/>
    <col min="525" max="525" width="12.85546875" style="106" customWidth="1"/>
    <col min="526" max="526" width="12.7109375" style="106" customWidth="1"/>
    <col min="527" max="527" width="17.28515625" style="106" bestFit="1" customWidth="1"/>
    <col min="528" max="528" width="13.42578125" style="106" customWidth="1"/>
    <col min="529" max="529" width="13.7109375" style="106" customWidth="1"/>
    <col min="530" max="530" width="13.5703125" style="106" customWidth="1"/>
    <col min="531" max="531" width="16.28515625" style="106" customWidth="1"/>
    <col min="532" max="532" width="12.42578125" style="106" customWidth="1"/>
    <col min="533" max="533" width="51.28515625" style="106" customWidth="1"/>
    <col min="534" max="769" width="9.140625" style="106"/>
    <col min="770" max="770" width="10" style="106" customWidth="1"/>
    <col min="771" max="771" width="8.140625" style="106" customWidth="1"/>
    <col min="772" max="772" width="12.5703125" style="106" customWidth="1"/>
    <col min="773" max="773" width="12.7109375" style="106" customWidth="1"/>
    <col min="774" max="774" width="13.7109375" style="106" customWidth="1"/>
    <col min="775" max="775" width="29.28515625" style="106" customWidth="1"/>
    <col min="776" max="776" width="12.140625" style="106" customWidth="1"/>
    <col min="777" max="777" width="13.7109375" style="106" customWidth="1"/>
    <col min="778" max="778" width="16.7109375" style="106" customWidth="1"/>
    <col min="779" max="779" width="14.42578125" style="106" customWidth="1"/>
    <col min="780" max="780" width="15.140625" style="106" customWidth="1"/>
    <col min="781" max="781" width="12.85546875" style="106" customWidth="1"/>
    <col min="782" max="782" width="12.7109375" style="106" customWidth="1"/>
    <col min="783" max="783" width="17.28515625" style="106" bestFit="1" customWidth="1"/>
    <col min="784" max="784" width="13.42578125" style="106" customWidth="1"/>
    <col min="785" max="785" width="13.7109375" style="106" customWidth="1"/>
    <col min="786" max="786" width="13.5703125" style="106" customWidth="1"/>
    <col min="787" max="787" width="16.28515625" style="106" customWidth="1"/>
    <col min="788" max="788" width="12.42578125" style="106" customWidth="1"/>
    <col min="789" max="789" width="51.28515625" style="106" customWidth="1"/>
    <col min="790" max="1025" width="9.140625" style="106"/>
    <col min="1026" max="1026" width="10" style="106" customWidth="1"/>
    <col min="1027" max="1027" width="8.140625" style="106" customWidth="1"/>
    <col min="1028" max="1028" width="12.5703125" style="106" customWidth="1"/>
    <col min="1029" max="1029" width="12.7109375" style="106" customWidth="1"/>
    <col min="1030" max="1030" width="13.7109375" style="106" customWidth="1"/>
    <col min="1031" max="1031" width="29.28515625" style="106" customWidth="1"/>
    <col min="1032" max="1032" width="12.140625" style="106" customWidth="1"/>
    <col min="1033" max="1033" width="13.7109375" style="106" customWidth="1"/>
    <col min="1034" max="1034" width="16.7109375" style="106" customWidth="1"/>
    <col min="1035" max="1035" width="14.42578125" style="106" customWidth="1"/>
    <col min="1036" max="1036" width="15.140625" style="106" customWidth="1"/>
    <col min="1037" max="1037" width="12.85546875" style="106" customWidth="1"/>
    <col min="1038" max="1038" width="12.7109375" style="106" customWidth="1"/>
    <col min="1039" max="1039" width="17.28515625" style="106" bestFit="1" customWidth="1"/>
    <col min="1040" max="1040" width="13.42578125" style="106" customWidth="1"/>
    <col min="1041" max="1041" width="13.7109375" style="106" customWidth="1"/>
    <col min="1042" max="1042" width="13.5703125" style="106" customWidth="1"/>
    <col min="1043" max="1043" width="16.28515625" style="106" customWidth="1"/>
    <col min="1044" max="1044" width="12.42578125" style="106" customWidth="1"/>
    <col min="1045" max="1045" width="51.28515625" style="106" customWidth="1"/>
    <col min="1046" max="1281" width="9.140625" style="106"/>
    <col min="1282" max="1282" width="10" style="106" customWidth="1"/>
    <col min="1283" max="1283" width="8.140625" style="106" customWidth="1"/>
    <col min="1284" max="1284" width="12.5703125" style="106" customWidth="1"/>
    <col min="1285" max="1285" width="12.7109375" style="106" customWidth="1"/>
    <col min="1286" max="1286" width="13.7109375" style="106" customWidth="1"/>
    <col min="1287" max="1287" width="29.28515625" style="106" customWidth="1"/>
    <col min="1288" max="1288" width="12.140625" style="106" customWidth="1"/>
    <col min="1289" max="1289" width="13.7109375" style="106" customWidth="1"/>
    <col min="1290" max="1290" width="16.7109375" style="106" customWidth="1"/>
    <col min="1291" max="1291" width="14.42578125" style="106" customWidth="1"/>
    <col min="1292" max="1292" width="15.140625" style="106" customWidth="1"/>
    <col min="1293" max="1293" width="12.85546875" style="106" customWidth="1"/>
    <col min="1294" max="1294" width="12.7109375" style="106" customWidth="1"/>
    <col min="1295" max="1295" width="17.28515625" style="106" bestFit="1" customWidth="1"/>
    <col min="1296" max="1296" width="13.42578125" style="106" customWidth="1"/>
    <col min="1297" max="1297" width="13.7109375" style="106" customWidth="1"/>
    <col min="1298" max="1298" width="13.5703125" style="106" customWidth="1"/>
    <col min="1299" max="1299" width="16.28515625" style="106" customWidth="1"/>
    <col min="1300" max="1300" width="12.42578125" style="106" customWidth="1"/>
    <col min="1301" max="1301" width="51.28515625" style="106" customWidth="1"/>
    <col min="1302" max="1537" width="9.140625" style="106"/>
    <col min="1538" max="1538" width="10" style="106" customWidth="1"/>
    <col min="1539" max="1539" width="8.140625" style="106" customWidth="1"/>
    <col min="1540" max="1540" width="12.5703125" style="106" customWidth="1"/>
    <col min="1541" max="1541" width="12.7109375" style="106" customWidth="1"/>
    <col min="1542" max="1542" width="13.7109375" style="106" customWidth="1"/>
    <col min="1543" max="1543" width="29.28515625" style="106" customWidth="1"/>
    <col min="1544" max="1544" width="12.140625" style="106" customWidth="1"/>
    <col min="1545" max="1545" width="13.7109375" style="106" customWidth="1"/>
    <col min="1546" max="1546" width="16.7109375" style="106" customWidth="1"/>
    <col min="1547" max="1547" width="14.42578125" style="106" customWidth="1"/>
    <col min="1548" max="1548" width="15.140625" style="106" customWidth="1"/>
    <col min="1549" max="1549" width="12.85546875" style="106" customWidth="1"/>
    <col min="1550" max="1550" width="12.7109375" style="106" customWidth="1"/>
    <col min="1551" max="1551" width="17.28515625" style="106" bestFit="1" customWidth="1"/>
    <col min="1552" max="1552" width="13.42578125" style="106" customWidth="1"/>
    <col min="1553" max="1553" width="13.7109375" style="106" customWidth="1"/>
    <col min="1554" max="1554" width="13.5703125" style="106" customWidth="1"/>
    <col min="1555" max="1555" width="16.28515625" style="106" customWidth="1"/>
    <col min="1556" max="1556" width="12.42578125" style="106" customWidth="1"/>
    <col min="1557" max="1557" width="51.28515625" style="106" customWidth="1"/>
    <col min="1558" max="1793" width="9.140625" style="106"/>
    <col min="1794" max="1794" width="10" style="106" customWidth="1"/>
    <col min="1795" max="1795" width="8.140625" style="106" customWidth="1"/>
    <col min="1796" max="1796" width="12.5703125" style="106" customWidth="1"/>
    <col min="1797" max="1797" width="12.7109375" style="106" customWidth="1"/>
    <col min="1798" max="1798" width="13.7109375" style="106" customWidth="1"/>
    <col min="1799" max="1799" width="29.28515625" style="106" customWidth="1"/>
    <col min="1800" max="1800" width="12.140625" style="106" customWidth="1"/>
    <col min="1801" max="1801" width="13.7109375" style="106" customWidth="1"/>
    <col min="1802" max="1802" width="16.7109375" style="106" customWidth="1"/>
    <col min="1803" max="1803" width="14.42578125" style="106" customWidth="1"/>
    <col min="1804" max="1804" width="15.140625" style="106" customWidth="1"/>
    <col min="1805" max="1805" width="12.85546875" style="106" customWidth="1"/>
    <col min="1806" max="1806" width="12.7109375" style="106" customWidth="1"/>
    <col min="1807" max="1807" width="17.28515625" style="106" bestFit="1" customWidth="1"/>
    <col min="1808" max="1808" width="13.42578125" style="106" customWidth="1"/>
    <col min="1809" max="1809" width="13.7109375" style="106" customWidth="1"/>
    <col min="1810" max="1810" width="13.5703125" style="106" customWidth="1"/>
    <col min="1811" max="1811" width="16.28515625" style="106" customWidth="1"/>
    <col min="1812" max="1812" width="12.42578125" style="106" customWidth="1"/>
    <col min="1813" max="1813" width="51.28515625" style="106" customWidth="1"/>
    <col min="1814" max="2049" width="9.140625" style="106"/>
    <col min="2050" max="2050" width="10" style="106" customWidth="1"/>
    <col min="2051" max="2051" width="8.140625" style="106" customWidth="1"/>
    <col min="2052" max="2052" width="12.5703125" style="106" customWidth="1"/>
    <col min="2053" max="2053" width="12.7109375" style="106" customWidth="1"/>
    <col min="2054" max="2054" width="13.7109375" style="106" customWidth="1"/>
    <col min="2055" max="2055" width="29.28515625" style="106" customWidth="1"/>
    <col min="2056" max="2056" width="12.140625" style="106" customWidth="1"/>
    <col min="2057" max="2057" width="13.7109375" style="106" customWidth="1"/>
    <col min="2058" max="2058" width="16.7109375" style="106" customWidth="1"/>
    <col min="2059" max="2059" width="14.42578125" style="106" customWidth="1"/>
    <col min="2060" max="2060" width="15.140625" style="106" customWidth="1"/>
    <col min="2061" max="2061" width="12.85546875" style="106" customWidth="1"/>
    <col min="2062" max="2062" width="12.7109375" style="106" customWidth="1"/>
    <col min="2063" max="2063" width="17.28515625" style="106" bestFit="1" customWidth="1"/>
    <col min="2064" max="2064" width="13.42578125" style="106" customWidth="1"/>
    <col min="2065" max="2065" width="13.7109375" style="106" customWidth="1"/>
    <col min="2066" max="2066" width="13.5703125" style="106" customWidth="1"/>
    <col min="2067" max="2067" width="16.28515625" style="106" customWidth="1"/>
    <col min="2068" max="2068" width="12.42578125" style="106" customWidth="1"/>
    <col min="2069" max="2069" width="51.28515625" style="106" customWidth="1"/>
    <col min="2070" max="2305" width="9.140625" style="106"/>
    <col min="2306" max="2306" width="10" style="106" customWidth="1"/>
    <col min="2307" max="2307" width="8.140625" style="106" customWidth="1"/>
    <col min="2308" max="2308" width="12.5703125" style="106" customWidth="1"/>
    <col min="2309" max="2309" width="12.7109375" style="106" customWidth="1"/>
    <col min="2310" max="2310" width="13.7109375" style="106" customWidth="1"/>
    <col min="2311" max="2311" width="29.28515625" style="106" customWidth="1"/>
    <col min="2312" max="2312" width="12.140625" style="106" customWidth="1"/>
    <col min="2313" max="2313" width="13.7109375" style="106" customWidth="1"/>
    <col min="2314" max="2314" width="16.7109375" style="106" customWidth="1"/>
    <col min="2315" max="2315" width="14.42578125" style="106" customWidth="1"/>
    <col min="2316" max="2316" width="15.140625" style="106" customWidth="1"/>
    <col min="2317" max="2317" width="12.85546875" style="106" customWidth="1"/>
    <col min="2318" max="2318" width="12.7109375" style="106" customWidth="1"/>
    <col min="2319" max="2319" width="17.28515625" style="106" bestFit="1" customWidth="1"/>
    <col min="2320" max="2320" width="13.42578125" style="106" customWidth="1"/>
    <col min="2321" max="2321" width="13.7109375" style="106" customWidth="1"/>
    <col min="2322" max="2322" width="13.5703125" style="106" customWidth="1"/>
    <col min="2323" max="2323" width="16.28515625" style="106" customWidth="1"/>
    <col min="2324" max="2324" width="12.42578125" style="106" customWidth="1"/>
    <col min="2325" max="2325" width="51.28515625" style="106" customWidth="1"/>
    <col min="2326" max="2561" width="9.140625" style="106"/>
    <col min="2562" max="2562" width="10" style="106" customWidth="1"/>
    <col min="2563" max="2563" width="8.140625" style="106" customWidth="1"/>
    <col min="2564" max="2564" width="12.5703125" style="106" customWidth="1"/>
    <col min="2565" max="2565" width="12.7109375" style="106" customWidth="1"/>
    <col min="2566" max="2566" width="13.7109375" style="106" customWidth="1"/>
    <col min="2567" max="2567" width="29.28515625" style="106" customWidth="1"/>
    <col min="2568" max="2568" width="12.140625" style="106" customWidth="1"/>
    <col min="2569" max="2569" width="13.7109375" style="106" customWidth="1"/>
    <col min="2570" max="2570" width="16.7109375" style="106" customWidth="1"/>
    <col min="2571" max="2571" width="14.42578125" style="106" customWidth="1"/>
    <col min="2572" max="2572" width="15.140625" style="106" customWidth="1"/>
    <col min="2573" max="2573" width="12.85546875" style="106" customWidth="1"/>
    <col min="2574" max="2574" width="12.7109375" style="106" customWidth="1"/>
    <col min="2575" max="2575" width="17.28515625" style="106" bestFit="1" customWidth="1"/>
    <col min="2576" max="2576" width="13.42578125" style="106" customWidth="1"/>
    <col min="2577" max="2577" width="13.7109375" style="106" customWidth="1"/>
    <col min="2578" max="2578" width="13.5703125" style="106" customWidth="1"/>
    <col min="2579" max="2579" width="16.28515625" style="106" customWidth="1"/>
    <col min="2580" max="2580" width="12.42578125" style="106" customWidth="1"/>
    <col min="2581" max="2581" width="51.28515625" style="106" customWidth="1"/>
    <col min="2582" max="2817" width="9.140625" style="106"/>
    <col min="2818" max="2818" width="10" style="106" customWidth="1"/>
    <col min="2819" max="2819" width="8.140625" style="106" customWidth="1"/>
    <col min="2820" max="2820" width="12.5703125" style="106" customWidth="1"/>
    <col min="2821" max="2821" width="12.7109375" style="106" customWidth="1"/>
    <col min="2822" max="2822" width="13.7109375" style="106" customWidth="1"/>
    <col min="2823" max="2823" width="29.28515625" style="106" customWidth="1"/>
    <col min="2824" max="2824" width="12.140625" style="106" customWidth="1"/>
    <col min="2825" max="2825" width="13.7109375" style="106" customWidth="1"/>
    <col min="2826" max="2826" width="16.7109375" style="106" customWidth="1"/>
    <col min="2827" max="2827" width="14.42578125" style="106" customWidth="1"/>
    <col min="2828" max="2828" width="15.140625" style="106" customWidth="1"/>
    <col min="2829" max="2829" width="12.85546875" style="106" customWidth="1"/>
    <col min="2830" max="2830" width="12.7109375" style="106" customWidth="1"/>
    <col min="2831" max="2831" width="17.28515625" style="106" bestFit="1" customWidth="1"/>
    <col min="2832" max="2832" width="13.42578125" style="106" customWidth="1"/>
    <col min="2833" max="2833" width="13.7109375" style="106" customWidth="1"/>
    <col min="2834" max="2834" width="13.5703125" style="106" customWidth="1"/>
    <col min="2835" max="2835" width="16.28515625" style="106" customWidth="1"/>
    <col min="2836" max="2836" width="12.42578125" style="106" customWidth="1"/>
    <col min="2837" max="2837" width="51.28515625" style="106" customWidth="1"/>
    <col min="2838" max="3073" width="9.140625" style="106"/>
    <col min="3074" max="3074" width="10" style="106" customWidth="1"/>
    <col min="3075" max="3075" width="8.140625" style="106" customWidth="1"/>
    <col min="3076" max="3076" width="12.5703125" style="106" customWidth="1"/>
    <col min="3077" max="3077" width="12.7109375" style="106" customWidth="1"/>
    <col min="3078" max="3078" width="13.7109375" style="106" customWidth="1"/>
    <col min="3079" max="3079" width="29.28515625" style="106" customWidth="1"/>
    <col min="3080" max="3080" width="12.140625" style="106" customWidth="1"/>
    <col min="3081" max="3081" width="13.7109375" style="106" customWidth="1"/>
    <col min="3082" max="3082" width="16.7109375" style="106" customWidth="1"/>
    <col min="3083" max="3083" width="14.42578125" style="106" customWidth="1"/>
    <col min="3084" max="3084" width="15.140625" style="106" customWidth="1"/>
    <col min="3085" max="3085" width="12.85546875" style="106" customWidth="1"/>
    <col min="3086" max="3086" width="12.7109375" style="106" customWidth="1"/>
    <col min="3087" max="3087" width="17.28515625" style="106" bestFit="1" customWidth="1"/>
    <col min="3088" max="3088" width="13.42578125" style="106" customWidth="1"/>
    <col min="3089" max="3089" width="13.7109375" style="106" customWidth="1"/>
    <col min="3090" max="3090" width="13.5703125" style="106" customWidth="1"/>
    <col min="3091" max="3091" width="16.28515625" style="106" customWidth="1"/>
    <col min="3092" max="3092" width="12.42578125" style="106" customWidth="1"/>
    <col min="3093" max="3093" width="51.28515625" style="106" customWidth="1"/>
    <col min="3094" max="3329" width="9.140625" style="106"/>
    <col min="3330" max="3330" width="10" style="106" customWidth="1"/>
    <col min="3331" max="3331" width="8.140625" style="106" customWidth="1"/>
    <col min="3332" max="3332" width="12.5703125" style="106" customWidth="1"/>
    <col min="3333" max="3333" width="12.7109375" style="106" customWidth="1"/>
    <col min="3334" max="3334" width="13.7109375" style="106" customWidth="1"/>
    <col min="3335" max="3335" width="29.28515625" style="106" customWidth="1"/>
    <col min="3336" max="3336" width="12.140625" style="106" customWidth="1"/>
    <col min="3337" max="3337" width="13.7109375" style="106" customWidth="1"/>
    <col min="3338" max="3338" width="16.7109375" style="106" customWidth="1"/>
    <col min="3339" max="3339" width="14.42578125" style="106" customWidth="1"/>
    <col min="3340" max="3340" width="15.140625" style="106" customWidth="1"/>
    <col min="3341" max="3341" width="12.85546875" style="106" customWidth="1"/>
    <col min="3342" max="3342" width="12.7109375" style="106" customWidth="1"/>
    <col min="3343" max="3343" width="17.28515625" style="106" bestFit="1" customWidth="1"/>
    <col min="3344" max="3344" width="13.42578125" style="106" customWidth="1"/>
    <col min="3345" max="3345" width="13.7109375" style="106" customWidth="1"/>
    <col min="3346" max="3346" width="13.5703125" style="106" customWidth="1"/>
    <col min="3347" max="3347" width="16.28515625" style="106" customWidth="1"/>
    <col min="3348" max="3348" width="12.42578125" style="106" customWidth="1"/>
    <col min="3349" max="3349" width="51.28515625" style="106" customWidth="1"/>
    <col min="3350" max="3585" width="9.140625" style="106"/>
    <col min="3586" max="3586" width="10" style="106" customWidth="1"/>
    <col min="3587" max="3587" width="8.140625" style="106" customWidth="1"/>
    <col min="3588" max="3588" width="12.5703125" style="106" customWidth="1"/>
    <col min="3589" max="3589" width="12.7109375" style="106" customWidth="1"/>
    <col min="3590" max="3590" width="13.7109375" style="106" customWidth="1"/>
    <col min="3591" max="3591" width="29.28515625" style="106" customWidth="1"/>
    <col min="3592" max="3592" width="12.140625" style="106" customWidth="1"/>
    <col min="3593" max="3593" width="13.7109375" style="106" customWidth="1"/>
    <col min="3594" max="3594" width="16.7109375" style="106" customWidth="1"/>
    <col min="3595" max="3595" width="14.42578125" style="106" customWidth="1"/>
    <col min="3596" max="3596" width="15.140625" style="106" customWidth="1"/>
    <col min="3597" max="3597" width="12.85546875" style="106" customWidth="1"/>
    <col min="3598" max="3598" width="12.7109375" style="106" customWidth="1"/>
    <col min="3599" max="3599" width="17.28515625" style="106" bestFit="1" customWidth="1"/>
    <col min="3600" max="3600" width="13.42578125" style="106" customWidth="1"/>
    <col min="3601" max="3601" width="13.7109375" style="106" customWidth="1"/>
    <col min="3602" max="3602" width="13.5703125" style="106" customWidth="1"/>
    <col min="3603" max="3603" width="16.28515625" style="106" customWidth="1"/>
    <col min="3604" max="3604" width="12.42578125" style="106" customWidth="1"/>
    <col min="3605" max="3605" width="51.28515625" style="106" customWidth="1"/>
    <col min="3606" max="3841" width="9.140625" style="106"/>
    <col min="3842" max="3842" width="10" style="106" customWidth="1"/>
    <col min="3843" max="3843" width="8.140625" style="106" customWidth="1"/>
    <col min="3844" max="3844" width="12.5703125" style="106" customWidth="1"/>
    <col min="3845" max="3845" width="12.7109375" style="106" customWidth="1"/>
    <col min="3846" max="3846" width="13.7109375" style="106" customWidth="1"/>
    <col min="3847" max="3847" width="29.28515625" style="106" customWidth="1"/>
    <col min="3848" max="3848" width="12.140625" style="106" customWidth="1"/>
    <col min="3849" max="3849" width="13.7109375" style="106" customWidth="1"/>
    <col min="3850" max="3850" width="16.7109375" style="106" customWidth="1"/>
    <col min="3851" max="3851" width="14.42578125" style="106" customWidth="1"/>
    <col min="3852" max="3852" width="15.140625" style="106" customWidth="1"/>
    <col min="3853" max="3853" width="12.85546875" style="106" customWidth="1"/>
    <col min="3854" max="3854" width="12.7109375" style="106" customWidth="1"/>
    <col min="3855" max="3855" width="17.28515625" style="106" bestFit="1" customWidth="1"/>
    <col min="3856" max="3856" width="13.42578125" style="106" customWidth="1"/>
    <col min="3857" max="3857" width="13.7109375" style="106" customWidth="1"/>
    <col min="3858" max="3858" width="13.5703125" style="106" customWidth="1"/>
    <col min="3859" max="3859" width="16.28515625" style="106" customWidth="1"/>
    <col min="3860" max="3860" width="12.42578125" style="106" customWidth="1"/>
    <col min="3861" max="3861" width="51.28515625" style="106" customWidth="1"/>
    <col min="3862" max="4097" width="9.140625" style="106"/>
    <col min="4098" max="4098" width="10" style="106" customWidth="1"/>
    <col min="4099" max="4099" width="8.140625" style="106" customWidth="1"/>
    <col min="4100" max="4100" width="12.5703125" style="106" customWidth="1"/>
    <col min="4101" max="4101" width="12.7109375" style="106" customWidth="1"/>
    <col min="4102" max="4102" width="13.7109375" style="106" customWidth="1"/>
    <col min="4103" max="4103" width="29.28515625" style="106" customWidth="1"/>
    <col min="4104" max="4104" width="12.140625" style="106" customWidth="1"/>
    <col min="4105" max="4105" width="13.7109375" style="106" customWidth="1"/>
    <col min="4106" max="4106" width="16.7109375" style="106" customWidth="1"/>
    <col min="4107" max="4107" width="14.42578125" style="106" customWidth="1"/>
    <col min="4108" max="4108" width="15.140625" style="106" customWidth="1"/>
    <col min="4109" max="4109" width="12.85546875" style="106" customWidth="1"/>
    <col min="4110" max="4110" width="12.7109375" style="106" customWidth="1"/>
    <col min="4111" max="4111" width="17.28515625" style="106" bestFit="1" customWidth="1"/>
    <col min="4112" max="4112" width="13.42578125" style="106" customWidth="1"/>
    <col min="4113" max="4113" width="13.7109375" style="106" customWidth="1"/>
    <col min="4114" max="4114" width="13.5703125" style="106" customWidth="1"/>
    <col min="4115" max="4115" width="16.28515625" style="106" customWidth="1"/>
    <col min="4116" max="4116" width="12.42578125" style="106" customWidth="1"/>
    <col min="4117" max="4117" width="51.28515625" style="106" customWidth="1"/>
    <col min="4118" max="4353" width="9.140625" style="106"/>
    <col min="4354" max="4354" width="10" style="106" customWidth="1"/>
    <col min="4355" max="4355" width="8.140625" style="106" customWidth="1"/>
    <col min="4356" max="4356" width="12.5703125" style="106" customWidth="1"/>
    <col min="4357" max="4357" width="12.7109375" style="106" customWidth="1"/>
    <col min="4358" max="4358" width="13.7109375" style="106" customWidth="1"/>
    <col min="4359" max="4359" width="29.28515625" style="106" customWidth="1"/>
    <col min="4360" max="4360" width="12.140625" style="106" customWidth="1"/>
    <col min="4361" max="4361" width="13.7109375" style="106" customWidth="1"/>
    <col min="4362" max="4362" width="16.7109375" style="106" customWidth="1"/>
    <col min="4363" max="4363" width="14.42578125" style="106" customWidth="1"/>
    <col min="4364" max="4364" width="15.140625" style="106" customWidth="1"/>
    <col min="4365" max="4365" width="12.85546875" style="106" customWidth="1"/>
    <col min="4366" max="4366" width="12.7109375" style="106" customWidth="1"/>
    <col min="4367" max="4367" width="17.28515625" style="106" bestFit="1" customWidth="1"/>
    <col min="4368" max="4368" width="13.42578125" style="106" customWidth="1"/>
    <col min="4369" max="4369" width="13.7109375" style="106" customWidth="1"/>
    <col min="4370" max="4370" width="13.5703125" style="106" customWidth="1"/>
    <col min="4371" max="4371" width="16.28515625" style="106" customWidth="1"/>
    <col min="4372" max="4372" width="12.42578125" style="106" customWidth="1"/>
    <col min="4373" max="4373" width="51.28515625" style="106" customWidth="1"/>
    <col min="4374" max="4609" width="9.140625" style="106"/>
    <col min="4610" max="4610" width="10" style="106" customWidth="1"/>
    <col min="4611" max="4611" width="8.140625" style="106" customWidth="1"/>
    <col min="4612" max="4612" width="12.5703125" style="106" customWidth="1"/>
    <col min="4613" max="4613" width="12.7109375" style="106" customWidth="1"/>
    <col min="4614" max="4614" width="13.7109375" style="106" customWidth="1"/>
    <col min="4615" max="4615" width="29.28515625" style="106" customWidth="1"/>
    <col min="4616" max="4616" width="12.140625" style="106" customWidth="1"/>
    <col min="4617" max="4617" width="13.7109375" style="106" customWidth="1"/>
    <col min="4618" max="4618" width="16.7109375" style="106" customWidth="1"/>
    <col min="4619" max="4619" width="14.42578125" style="106" customWidth="1"/>
    <col min="4620" max="4620" width="15.140625" style="106" customWidth="1"/>
    <col min="4621" max="4621" width="12.85546875" style="106" customWidth="1"/>
    <col min="4622" max="4622" width="12.7109375" style="106" customWidth="1"/>
    <col min="4623" max="4623" width="17.28515625" style="106" bestFit="1" customWidth="1"/>
    <col min="4624" max="4624" width="13.42578125" style="106" customWidth="1"/>
    <col min="4625" max="4625" width="13.7109375" style="106" customWidth="1"/>
    <col min="4626" max="4626" width="13.5703125" style="106" customWidth="1"/>
    <col min="4627" max="4627" width="16.28515625" style="106" customWidth="1"/>
    <col min="4628" max="4628" width="12.42578125" style="106" customWidth="1"/>
    <col min="4629" max="4629" width="51.28515625" style="106" customWidth="1"/>
    <col min="4630" max="4865" width="9.140625" style="106"/>
    <col min="4866" max="4866" width="10" style="106" customWidth="1"/>
    <col min="4867" max="4867" width="8.140625" style="106" customWidth="1"/>
    <col min="4868" max="4868" width="12.5703125" style="106" customWidth="1"/>
    <col min="4869" max="4869" width="12.7109375" style="106" customWidth="1"/>
    <col min="4870" max="4870" width="13.7109375" style="106" customWidth="1"/>
    <col min="4871" max="4871" width="29.28515625" style="106" customWidth="1"/>
    <col min="4872" max="4872" width="12.140625" style="106" customWidth="1"/>
    <col min="4873" max="4873" width="13.7109375" style="106" customWidth="1"/>
    <col min="4874" max="4874" width="16.7109375" style="106" customWidth="1"/>
    <col min="4875" max="4875" width="14.42578125" style="106" customWidth="1"/>
    <col min="4876" max="4876" width="15.140625" style="106" customWidth="1"/>
    <col min="4877" max="4877" width="12.85546875" style="106" customWidth="1"/>
    <col min="4878" max="4878" width="12.7109375" style="106" customWidth="1"/>
    <col min="4879" max="4879" width="17.28515625" style="106" bestFit="1" customWidth="1"/>
    <col min="4880" max="4880" width="13.42578125" style="106" customWidth="1"/>
    <col min="4881" max="4881" width="13.7109375" style="106" customWidth="1"/>
    <col min="4882" max="4882" width="13.5703125" style="106" customWidth="1"/>
    <col min="4883" max="4883" width="16.28515625" style="106" customWidth="1"/>
    <col min="4884" max="4884" width="12.42578125" style="106" customWidth="1"/>
    <col min="4885" max="4885" width="51.28515625" style="106" customWidth="1"/>
    <col min="4886" max="5121" width="9.140625" style="106"/>
    <col min="5122" max="5122" width="10" style="106" customWidth="1"/>
    <col min="5123" max="5123" width="8.140625" style="106" customWidth="1"/>
    <col min="5124" max="5124" width="12.5703125" style="106" customWidth="1"/>
    <col min="5125" max="5125" width="12.7109375" style="106" customWidth="1"/>
    <col min="5126" max="5126" width="13.7109375" style="106" customWidth="1"/>
    <col min="5127" max="5127" width="29.28515625" style="106" customWidth="1"/>
    <col min="5128" max="5128" width="12.140625" style="106" customWidth="1"/>
    <col min="5129" max="5129" width="13.7109375" style="106" customWidth="1"/>
    <col min="5130" max="5130" width="16.7109375" style="106" customWidth="1"/>
    <col min="5131" max="5131" width="14.42578125" style="106" customWidth="1"/>
    <col min="5132" max="5132" width="15.140625" style="106" customWidth="1"/>
    <col min="5133" max="5133" width="12.85546875" style="106" customWidth="1"/>
    <col min="5134" max="5134" width="12.7109375" style="106" customWidth="1"/>
    <col min="5135" max="5135" width="17.28515625" style="106" bestFit="1" customWidth="1"/>
    <col min="5136" max="5136" width="13.42578125" style="106" customWidth="1"/>
    <col min="5137" max="5137" width="13.7109375" style="106" customWidth="1"/>
    <col min="5138" max="5138" width="13.5703125" style="106" customWidth="1"/>
    <col min="5139" max="5139" width="16.28515625" style="106" customWidth="1"/>
    <col min="5140" max="5140" width="12.42578125" style="106" customWidth="1"/>
    <col min="5141" max="5141" width="51.28515625" style="106" customWidth="1"/>
    <col min="5142" max="5377" width="9.140625" style="106"/>
    <col min="5378" max="5378" width="10" style="106" customWidth="1"/>
    <col min="5379" max="5379" width="8.140625" style="106" customWidth="1"/>
    <col min="5380" max="5380" width="12.5703125" style="106" customWidth="1"/>
    <col min="5381" max="5381" width="12.7109375" style="106" customWidth="1"/>
    <col min="5382" max="5382" width="13.7109375" style="106" customWidth="1"/>
    <col min="5383" max="5383" width="29.28515625" style="106" customWidth="1"/>
    <col min="5384" max="5384" width="12.140625" style="106" customWidth="1"/>
    <col min="5385" max="5385" width="13.7109375" style="106" customWidth="1"/>
    <col min="5386" max="5386" width="16.7109375" style="106" customWidth="1"/>
    <col min="5387" max="5387" width="14.42578125" style="106" customWidth="1"/>
    <col min="5388" max="5388" width="15.140625" style="106" customWidth="1"/>
    <col min="5389" max="5389" width="12.85546875" style="106" customWidth="1"/>
    <col min="5390" max="5390" width="12.7109375" style="106" customWidth="1"/>
    <col min="5391" max="5391" width="17.28515625" style="106" bestFit="1" customWidth="1"/>
    <col min="5392" max="5392" width="13.42578125" style="106" customWidth="1"/>
    <col min="5393" max="5393" width="13.7109375" style="106" customWidth="1"/>
    <col min="5394" max="5394" width="13.5703125" style="106" customWidth="1"/>
    <col min="5395" max="5395" width="16.28515625" style="106" customWidth="1"/>
    <col min="5396" max="5396" width="12.42578125" style="106" customWidth="1"/>
    <col min="5397" max="5397" width="51.28515625" style="106" customWidth="1"/>
    <col min="5398" max="5633" width="9.140625" style="106"/>
    <col min="5634" max="5634" width="10" style="106" customWidth="1"/>
    <col min="5635" max="5635" width="8.140625" style="106" customWidth="1"/>
    <col min="5636" max="5636" width="12.5703125" style="106" customWidth="1"/>
    <col min="5637" max="5637" width="12.7109375" style="106" customWidth="1"/>
    <col min="5638" max="5638" width="13.7109375" style="106" customWidth="1"/>
    <col min="5639" max="5639" width="29.28515625" style="106" customWidth="1"/>
    <col min="5640" max="5640" width="12.140625" style="106" customWidth="1"/>
    <col min="5641" max="5641" width="13.7109375" style="106" customWidth="1"/>
    <col min="5642" max="5642" width="16.7109375" style="106" customWidth="1"/>
    <col min="5643" max="5643" width="14.42578125" style="106" customWidth="1"/>
    <col min="5644" max="5644" width="15.140625" style="106" customWidth="1"/>
    <col min="5645" max="5645" width="12.85546875" style="106" customWidth="1"/>
    <col min="5646" max="5646" width="12.7109375" style="106" customWidth="1"/>
    <col min="5647" max="5647" width="17.28515625" style="106" bestFit="1" customWidth="1"/>
    <col min="5648" max="5648" width="13.42578125" style="106" customWidth="1"/>
    <col min="5649" max="5649" width="13.7109375" style="106" customWidth="1"/>
    <col min="5650" max="5650" width="13.5703125" style="106" customWidth="1"/>
    <col min="5651" max="5651" width="16.28515625" style="106" customWidth="1"/>
    <col min="5652" max="5652" width="12.42578125" style="106" customWidth="1"/>
    <col min="5653" max="5653" width="51.28515625" style="106" customWidth="1"/>
    <col min="5654" max="5889" width="9.140625" style="106"/>
    <col min="5890" max="5890" width="10" style="106" customWidth="1"/>
    <col min="5891" max="5891" width="8.140625" style="106" customWidth="1"/>
    <col min="5892" max="5892" width="12.5703125" style="106" customWidth="1"/>
    <col min="5893" max="5893" width="12.7109375" style="106" customWidth="1"/>
    <col min="5894" max="5894" width="13.7109375" style="106" customWidth="1"/>
    <col min="5895" max="5895" width="29.28515625" style="106" customWidth="1"/>
    <col min="5896" max="5896" width="12.140625" style="106" customWidth="1"/>
    <col min="5897" max="5897" width="13.7109375" style="106" customWidth="1"/>
    <col min="5898" max="5898" width="16.7109375" style="106" customWidth="1"/>
    <col min="5899" max="5899" width="14.42578125" style="106" customWidth="1"/>
    <col min="5900" max="5900" width="15.140625" style="106" customWidth="1"/>
    <col min="5901" max="5901" width="12.85546875" style="106" customWidth="1"/>
    <col min="5902" max="5902" width="12.7109375" style="106" customWidth="1"/>
    <col min="5903" max="5903" width="17.28515625" style="106" bestFit="1" customWidth="1"/>
    <col min="5904" max="5904" width="13.42578125" style="106" customWidth="1"/>
    <col min="5905" max="5905" width="13.7109375" style="106" customWidth="1"/>
    <col min="5906" max="5906" width="13.5703125" style="106" customWidth="1"/>
    <col min="5907" max="5907" width="16.28515625" style="106" customWidth="1"/>
    <col min="5908" max="5908" width="12.42578125" style="106" customWidth="1"/>
    <col min="5909" max="5909" width="51.28515625" style="106" customWidth="1"/>
    <col min="5910" max="6145" width="9.140625" style="106"/>
    <col min="6146" max="6146" width="10" style="106" customWidth="1"/>
    <col min="6147" max="6147" width="8.140625" style="106" customWidth="1"/>
    <col min="6148" max="6148" width="12.5703125" style="106" customWidth="1"/>
    <col min="6149" max="6149" width="12.7109375" style="106" customWidth="1"/>
    <col min="6150" max="6150" width="13.7109375" style="106" customWidth="1"/>
    <col min="6151" max="6151" width="29.28515625" style="106" customWidth="1"/>
    <col min="6152" max="6152" width="12.140625" style="106" customWidth="1"/>
    <col min="6153" max="6153" width="13.7109375" style="106" customWidth="1"/>
    <col min="6154" max="6154" width="16.7109375" style="106" customWidth="1"/>
    <col min="6155" max="6155" width="14.42578125" style="106" customWidth="1"/>
    <col min="6156" max="6156" width="15.140625" style="106" customWidth="1"/>
    <col min="6157" max="6157" width="12.85546875" style="106" customWidth="1"/>
    <col min="6158" max="6158" width="12.7109375" style="106" customWidth="1"/>
    <col min="6159" max="6159" width="17.28515625" style="106" bestFit="1" customWidth="1"/>
    <col min="6160" max="6160" width="13.42578125" style="106" customWidth="1"/>
    <col min="6161" max="6161" width="13.7109375" style="106" customWidth="1"/>
    <col min="6162" max="6162" width="13.5703125" style="106" customWidth="1"/>
    <col min="6163" max="6163" width="16.28515625" style="106" customWidth="1"/>
    <col min="6164" max="6164" width="12.42578125" style="106" customWidth="1"/>
    <col min="6165" max="6165" width="51.28515625" style="106" customWidth="1"/>
    <col min="6166" max="6401" width="9.140625" style="106"/>
    <col min="6402" max="6402" width="10" style="106" customWidth="1"/>
    <col min="6403" max="6403" width="8.140625" style="106" customWidth="1"/>
    <col min="6404" max="6404" width="12.5703125" style="106" customWidth="1"/>
    <col min="6405" max="6405" width="12.7109375" style="106" customWidth="1"/>
    <col min="6406" max="6406" width="13.7109375" style="106" customWidth="1"/>
    <col min="6407" max="6407" width="29.28515625" style="106" customWidth="1"/>
    <col min="6408" max="6408" width="12.140625" style="106" customWidth="1"/>
    <col min="6409" max="6409" width="13.7109375" style="106" customWidth="1"/>
    <col min="6410" max="6410" width="16.7109375" style="106" customWidth="1"/>
    <col min="6411" max="6411" width="14.42578125" style="106" customWidth="1"/>
    <col min="6412" max="6412" width="15.140625" style="106" customWidth="1"/>
    <col min="6413" max="6413" width="12.85546875" style="106" customWidth="1"/>
    <col min="6414" max="6414" width="12.7109375" style="106" customWidth="1"/>
    <col min="6415" max="6415" width="17.28515625" style="106" bestFit="1" customWidth="1"/>
    <col min="6416" max="6416" width="13.42578125" style="106" customWidth="1"/>
    <col min="6417" max="6417" width="13.7109375" style="106" customWidth="1"/>
    <col min="6418" max="6418" width="13.5703125" style="106" customWidth="1"/>
    <col min="6419" max="6419" width="16.28515625" style="106" customWidth="1"/>
    <col min="6420" max="6420" width="12.42578125" style="106" customWidth="1"/>
    <col min="6421" max="6421" width="51.28515625" style="106" customWidth="1"/>
    <col min="6422" max="6657" width="9.140625" style="106"/>
    <col min="6658" max="6658" width="10" style="106" customWidth="1"/>
    <col min="6659" max="6659" width="8.140625" style="106" customWidth="1"/>
    <col min="6660" max="6660" width="12.5703125" style="106" customWidth="1"/>
    <col min="6661" max="6661" width="12.7109375" style="106" customWidth="1"/>
    <col min="6662" max="6662" width="13.7109375" style="106" customWidth="1"/>
    <col min="6663" max="6663" width="29.28515625" style="106" customWidth="1"/>
    <col min="6664" max="6664" width="12.140625" style="106" customWidth="1"/>
    <col min="6665" max="6665" width="13.7109375" style="106" customWidth="1"/>
    <col min="6666" max="6666" width="16.7109375" style="106" customWidth="1"/>
    <col min="6667" max="6667" width="14.42578125" style="106" customWidth="1"/>
    <col min="6668" max="6668" width="15.140625" style="106" customWidth="1"/>
    <col min="6669" max="6669" width="12.85546875" style="106" customWidth="1"/>
    <col min="6670" max="6670" width="12.7109375" style="106" customWidth="1"/>
    <col min="6671" max="6671" width="17.28515625" style="106" bestFit="1" customWidth="1"/>
    <col min="6672" max="6672" width="13.42578125" style="106" customWidth="1"/>
    <col min="6673" max="6673" width="13.7109375" style="106" customWidth="1"/>
    <col min="6674" max="6674" width="13.5703125" style="106" customWidth="1"/>
    <col min="6675" max="6675" width="16.28515625" style="106" customWidth="1"/>
    <col min="6676" max="6676" width="12.42578125" style="106" customWidth="1"/>
    <col min="6677" max="6677" width="51.28515625" style="106" customWidth="1"/>
    <col min="6678" max="6913" width="9.140625" style="106"/>
    <col min="6914" max="6914" width="10" style="106" customWidth="1"/>
    <col min="6915" max="6915" width="8.140625" style="106" customWidth="1"/>
    <col min="6916" max="6916" width="12.5703125" style="106" customWidth="1"/>
    <col min="6917" max="6917" width="12.7109375" style="106" customWidth="1"/>
    <col min="6918" max="6918" width="13.7109375" style="106" customWidth="1"/>
    <col min="6919" max="6919" width="29.28515625" style="106" customWidth="1"/>
    <col min="6920" max="6920" width="12.140625" style="106" customWidth="1"/>
    <col min="6921" max="6921" width="13.7109375" style="106" customWidth="1"/>
    <col min="6922" max="6922" width="16.7109375" style="106" customWidth="1"/>
    <col min="6923" max="6923" width="14.42578125" style="106" customWidth="1"/>
    <col min="6924" max="6924" width="15.140625" style="106" customWidth="1"/>
    <col min="6925" max="6925" width="12.85546875" style="106" customWidth="1"/>
    <col min="6926" max="6926" width="12.7109375" style="106" customWidth="1"/>
    <col min="6927" max="6927" width="17.28515625" style="106" bestFit="1" customWidth="1"/>
    <col min="6928" max="6928" width="13.42578125" style="106" customWidth="1"/>
    <col min="6929" max="6929" width="13.7109375" style="106" customWidth="1"/>
    <col min="6930" max="6930" width="13.5703125" style="106" customWidth="1"/>
    <col min="6931" max="6931" width="16.28515625" style="106" customWidth="1"/>
    <col min="6932" max="6932" width="12.42578125" style="106" customWidth="1"/>
    <col min="6933" max="6933" width="51.28515625" style="106" customWidth="1"/>
    <col min="6934" max="7169" width="9.140625" style="106"/>
    <col min="7170" max="7170" width="10" style="106" customWidth="1"/>
    <col min="7171" max="7171" width="8.140625" style="106" customWidth="1"/>
    <col min="7172" max="7172" width="12.5703125" style="106" customWidth="1"/>
    <col min="7173" max="7173" width="12.7109375" style="106" customWidth="1"/>
    <col min="7174" max="7174" width="13.7109375" style="106" customWidth="1"/>
    <col min="7175" max="7175" width="29.28515625" style="106" customWidth="1"/>
    <col min="7176" max="7176" width="12.140625" style="106" customWidth="1"/>
    <col min="7177" max="7177" width="13.7109375" style="106" customWidth="1"/>
    <col min="7178" max="7178" width="16.7109375" style="106" customWidth="1"/>
    <col min="7179" max="7179" width="14.42578125" style="106" customWidth="1"/>
    <col min="7180" max="7180" width="15.140625" style="106" customWidth="1"/>
    <col min="7181" max="7181" width="12.85546875" style="106" customWidth="1"/>
    <col min="7182" max="7182" width="12.7109375" style="106" customWidth="1"/>
    <col min="7183" max="7183" width="17.28515625" style="106" bestFit="1" customWidth="1"/>
    <col min="7184" max="7184" width="13.42578125" style="106" customWidth="1"/>
    <col min="7185" max="7185" width="13.7109375" style="106" customWidth="1"/>
    <col min="7186" max="7186" width="13.5703125" style="106" customWidth="1"/>
    <col min="7187" max="7187" width="16.28515625" style="106" customWidth="1"/>
    <col min="7188" max="7188" width="12.42578125" style="106" customWidth="1"/>
    <col min="7189" max="7189" width="51.28515625" style="106" customWidth="1"/>
    <col min="7190" max="7425" width="9.140625" style="106"/>
    <col min="7426" max="7426" width="10" style="106" customWidth="1"/>
    <col min="7427" max="7427" width="8.140625" style="106" customWidth="1"/>
    <col min="7428" max="7428" width="12.5703125" style="106" customWidth="1"/>
    <col min="7429" max="7429" width="12.7109375" style="106" customWidth="1"/>
    <col min="7430" max="7430" width="13.7109375" style="106" customWidth="1"/>
    <col min="7431" max="7431" width="29.28515625" style="106" customWidth="1"/>
    <col min="7432" max="7432" width="12.140625" style="106" customWidth="1"/>
    <col min="7433" max="7433" width="13.7109375" style="106" customWidth="1"/>
    <col min="7434" max="7434" width="16.7109375" style="106" customWidth="1"/>
    <col min="7435" max="7435" width="14.42578125" style="106" customWidth="1"/>
    <col min="7436" max="7436" width="15.140625" style="106" customWidth="1"/>
    <col min="7437" max="7437" width="12.85546875" style="106" customWidth="1"/>
    <col min="7438" max="7438" width="12.7109375" style="106" customWidth="1"/>
    <col min="7439" max="7439" width="17.28515625" style="106" bestFit="1" customWidth="1"/>
    <col min="7440" max="7440" width="13.42578125" style="106" customWidth="1"/>
    <col min="7441" max="7441" width="13.7109375" style="106" customWidth="1"/>
    <col min="7442" max="7442" width="13.5703125" style="106" customWidth="1"/>
    <col min="7443" max="7443" width="16.28515625" style="106" customWidth="1"/>
    <col min="7444" max="7444" width="12.42578125" style="106" customWidth="1"/>
    <col min="7445" max="7445" width="51.28515625" style="106" customWidth="1"/>
    <col min="7446" max="7681" width="9.140625" style="106"/>
    <col min="7682" max="7682" width="10" style="106" customWidth="1"/>
    <col min="7683" max="7683" width="8.140625" style="106" customWidth="1"/>
    <col min="7684" max="7684" width="12.5703125" style="106" customWidth="1"/>
    <col min="7685" max="7685" width="12.7109375" style="106" customWidth="1"/>
    <col min="7686" max="7686" width="13.7109375" style="106" customWidth="1"/>
    <col min="7687" max="7687" width="29.28515625" style="106" customWidth="1"/>
    <col min="7688" max="7688" width="12.140625" style="106" customWidth="1"/>
    <col min="7689" max="7689" width="13.7109375" style="106" customWidth="1"/>
    <col min="7690" max="7690" width="16.7109375" style="106" customWidth="1"/>
    <col min="7691" max="7691" width="14.42578125" style="106" customWidth="1"/>
    <col min="7692" max="7692" width="15.140625" style="106" customWidth="1"/>
    <col min="7693" max="7693" width="12.85546875" style="106" customWidth="1"/>
    <col min="7694" max="7694" width="12.7109375" style="106" customWidth="1"/>
    <col min="7695" max="7695" width="17.28515625" style="106" bestFit="1" customWidth="1"/>
    <col min="7696" max="7696" width="13.42578125" style="106" customWidth="1"/>
    <col min="7697" max="7697" width="13.7109375" style="106" customWidth="1"/>
    <col min="7698" max="7698" width="13.5703125" style="106" customWidth="1"/>
    <col min="7699" max="7699" width="16.28515625" style="106" customWidth="1"/>
    <col min="7700" max="7700" width="12.42578125" style="106" customWidth="1"/>
    <col min="7701" max="7701" width="51.28515625" style="106" customWidth="1"/>
    <col min="7702" max="7937" width="9.140625" style="106"/>
    <col min="7938" max="7938" width="10" style="106" customWidth="1"/>
    <col min="7939" max="7939" width="8.140625" style="106" customWidth="1"/>
    <col min="7940" max="7940" width="12.5703125" style="106" customWidth="1"/>
    <col min="7941" max="7941" width="12.7109375" style="106" customWidth="1"/>
    <col min="7942" max="7942" width="13.7109375" style="106" customWidth="1"/>
    <col min="7943" max="7943" width="29.28515625" style="106" customWidth="1"/>
    <col min="7944" max="7944" width="12.140625" style="106" customWidth="1"/>
    <col min="7945" max="7945" width="13.7109375" style="106" customWidth="1"/>
    <col min="7946" max="7946" width="16.7109375" style="106" customWidth="1"/>
    <col min="7947" max="7947" width="14.42578125" style="106" customWidth="1"/>
    <col min="7948" max="7948" width="15.140625" style="106" customWidth="1"/>
    <col min="7949" max="7949" width="12.85546875" style="106" customWidth="1"/>
    <col min="7950" max="7950" width="12.7109375" style="106" customWidth="1"/>
    <col min="7951" max="7951" width="17.28515625" style="106" bestFit="1" customWidth="1"/>
    <col min="7952" max="7952" width="13.42578125" style="106" customWidth="1"/>
    <col min="7953" max="7953" width="13.7109375" style="106" customWidth="1"/>
    <col min="7954" max="7954" width="13.5703125" style="106" customWidth="1"/>
    <col min="7955" max="7955" width="16.28515625" style="106" customWidth="1"/>
    <col min="7956" max="7956" width="12.42578125" style="106" customWidth="1"/>
    <col min="7957" max="7957" width="51.28515625" style="106" customWidth="1"/>
    <col min="7958" max="8193" width="9.140625" style="106"/>
    <col min="8194" max="8194" width="10" style="106" customWidth="1"/>
    <col min="8195" max="8195" width="8.140625" style="106" customWidth="1"/>
    <col min="8196" max="8196" width="12.5703125" style="106" customWidth="1"/>
    <col min="8197" max="8197" width="12.7109375" style="106" customWidth="1"/>
    <col min="8198" max="8198" width="13.7109375" style="106" customWidth="1"/>
    <col min="8199" max="8199" width="29.28515625" style="106" customWidth="1"/>
    <col min="8200" max="8200" width="12.140625" style="106" customWidth="1"/>
    <col min="8201" max="8201" width="13.7109375" style="106" customWidth="1"/>
    <col min="8202" max="8202" width="16.7109375" style="106" customWidth="1"/>
    <col min="8203" max="8203" width="14.42578125" style="106" customWidth="1"/>
    <col min="8204" max="8204" width="15.140625" style="106" customWidth="1"/>
    <col min="8205" max="8205" width="12.85546875" style="106" customWidth="1"/>
    <col min="8206" max="8206" width="12.7109375" style="106" customWidth="1"/>
    <col min="8207" max="8207" width="17.28515625" style="106" bestFit="1" customWidth="1"/>
    <col min="8208" max="8208" width="13.42578125" style="106" customWidth="1"/>
    <col min="8209" max="8209" width="13.7109375" style="106" customWidth="1"/>
    <col min="8210" max="8210" width="13.5703125" style="106" customWidth="1"/>
    <col min="8211" max="8211" width="16.28515625" style="106" customWidth="1"/>
    <col min="8212" max="8212" width="12.42578125" style="106" customWidth="1"/>
    <col min="8213" max="8213" width="51.28515625" style="106" customWidth="1"/>
    <col min="8214" max="8449" width="9.140625" style="106"/>
    <col min="8450" max="8450" width="10" style="106" customWidth="1"/>
    <col min="8451" max="8451" width="8.140625" style="106" customWidth="1"/>
    <col min="8452" max="8452" width="12.5703125" style="106" customWidth="1"/>
    <col min="8453" max="8453" width="12.7109375" style="106" customWidth="1"/>
    <col min="8454" max="8454" width="13.7109375" style="106" customWidth="1"/>
    <col min="8455" max="8455" width="29.28515625" style="106" customWidth="1"/>
    <col min="8456" max="8456" width="12.140625" style="106" customWidth="1"/>
    <col min="8457" max="8457" width="13.7109375" style="106" customWidth="1"/>
    <col min="8458" max="8458" width="16.7109375" style="106" customWidth="1"/>
    <col min="8459" max="8459" width="14.42578125" style="106" customWidth="1"/>
    <col min="8460" max="8460" width="15.140625" style="106" customWidth="1"/>
    <col min="8461" max="8461" width="12.85546875" style="106" customWidth="1"/>
    <col min="8462" max="8462" width="12.7109375" style="106" customWidth="1"/>
    <col min="8463" max="8463" width="17.28515625" style="106" bestFit="1" customWidth="1"/>
    <col min="8464" max="8464" width="13.42578125" style="106" customWidth="1"/>
    <col min="8465" max="8465" width="13.7109375" style="106" customWidth="1"/>
    <col min="8466" max="8466" width="13.5703125" style="106" customWidth="1"/>
    <col min="8467" max="8467" width="16.28515625" style="106" customWidth="1"/>
    <col min="8468" max="8468" width="12.42578125" style="106" customWidth="1"/>
    <col min="8469" max="8469" width="51.28515625" style="106" customWidth="1"/>
    <col min="8470" max="8705" width="9.140625" style="106"/>
    <col min="8706" max="8706" width="10" style="106" customWidth="1"/>
    <col min="8707" max="8707" width="8.140625" style="106" customWidth="1"/>
    <col min="8708" max="8708" width="12.5703125" style="106" customWidth="1"/>
    <col min="8709" max="8709" width="12.7109375" style="106" customWidth="1"/>
    <col min="8710" max="8710" width="13.7109375" style="106" customWidth="1"/>
    <col min="8711" max="8711" width="29.28515625" style="106" customWidth="1"/>
    <col min="8712" max="8712" width="12.140625" style="106" customWidth="1"/>
    <col min="8713" max="8713" width="13.7109375" style="106" customWidth="1"/>
    <col min="8714" max="8714" width="16.7109375" style="106" customWidth="1"/>
    <col min="8715" max="8715" width="14.42578125" style="106" customWidth="1"/>
    <col min="8716" max="8716" width="15.140625" style="106" customWidth="1"/>
    <col min="8717" max="8717" width="12.85546875" style="106" customWidth="1"/>
    <col min="8718" max="8718" width="12.7109375" style="106" customWidth="1"/>
    <col min="8719" max="8719" width="17.28515625" style="106" bestFit="1" customWidth="1"/>
    <col min="8720" max="8720" width="13.42578125" style="106" customWidth="1"/>
    <col min="8721" max="8721" width="13.7109375" style="106" customWidth="1"/>
    <col min="8722" max="8722" width="13.5703125" style="106" customWidth="1"/>
    <col min="8723" max="8723" width="16.28515625" style="106" customWidth="1"/>
    <col min="8724" max="8724" width="12.42578125" style="106" customWidth="1"/>
    <col min="8725" max="8725" width="51.28515625" style="106" customWidth="1"/>
    <col min="8726" max="8961" width="9.140625" style="106"/>
    <col min="8962" max="8962" width="10" style="106" customWidth="1"/>
    <col min="8963" max="8963" width="8.140625" style="106" customWidth="1"/>
    <col min="8964" max="8964" width="12.5703125" style="106" customWidth="1"/>
    <col min="8965" max="8965" width="12.7109375" style="106" customWidth="1"/>
    <col min="8966" max="8966" width="13.7109375" style="106" customWidth="1"/>
    <col min="8967" max="8967" width="29.28515625" style="106" customWidth="1"/>
    <col min="8968" max="8968" width="12.140625" style="106" customWidth="1"/>
    <col min="8969" max="8969" width="13.7109375" style="106" customWidth="1"/>
    <col min="8970" max="8970" width="16.7109375" style="106" customWidth="1"/>
    <col min="8971" max="8971" width="14.42578125" style="106" customWidth="1"/>
    <col min="8972" max="8972" width="15.140625" style="106" customWidth="1"/>
    <col min="8973" max="8973" width="12.85546875" style="106" customWidth="1"/>
    <col min="8974" max="8974" width="12.7109375" style="106" customWidth="1"/>
    <col min="8975" max="8975" width="17.28515625" style="106" bestFit="1" customWidth="1"/>
    <col min="8976" max="8976" width="13.42578125" style="106" customWidth="1"/>
    <col min="8977" max="8977" width="13.7109375" style="106" customWidth="1"/>
    <col min="8978" max="8978" width="13.5703125" style="106" customWidth="1"/>
    <col min="8979" max="8979" width="16.28515625" style="106" customWidth="1"/>
    <col min="8980" max="8980" width="12.42578125" style="106" customWidth="1"/>
    <col min="8981" max="8981" width="51.28515625" style="106" customWidth="1"/>
    <col min="8982" max="9217" width="9.140625" style="106"/>
    <col min="9218" max="9218" width="10" style="106" customWidth="1"/>
    <col min="9219" max="9219" width="8.140625" style="106" customWidth="1"/>
    <col min="9220" max="9220" width="12.5703125" style="106" customWidth="1"/>
    <col min="9221" max="9221" width="12.7109375" style="106" customWidth="1"/>
    <col min="9222" max="9222" width="13.7109375" style="106" customWidth="1"/>
    <col min="9223" max="9223" width="29.28515625" style="106" customWidth="1"/>
    <col min="9224" max="9224" width="12.140625" style="106" customWidth="1"/>
    <col min="9225" max="9225" width="13.7109375" style="106" customWidth="1"/>
    <col min="9226" max="9226" width="16.7109375" style="106" customWidth="1"/>
    <col min="9227" max="9227" width="14.42578125" style="106" customWidth="1"/>
    <col min="9228" max="9228" width="15.140625" style="106" customWidth="1"/>
    <col min="9229" max="9229" width="12.85546875" style="106" customWidth="1"/>
    <col min="9230" max="9230" width="12.7109375" style="106" customWidth="1"/>
    <col min="9231" max="9231" width="17.28515625" style="106" bestFit="1" customWidth="1"/>
    <col min="9232" max="9232" width="13.42578125" style="106" customWidth="1"/>
    <col min="9233" max="9233" width="13.7109375" style="106" customWidth="1"/>
    <col min="9234" max="9234" width="13.5703125" style="106" customWidth="1"/>
    <col min="9235" max="9235" width="16.28515625" style="106" customWidth="1"/>
    <col min="9236" max="9236" width="12.42578125" style="106" customWidth="1"/>
    <col min="9237" max="9237" width="51.28515625" style="106" customWidth="1"/>
    <col min="9238" max="9473" width="9.140625" style="106"/>
    <col min="9474" max="9474" width="10" style="106" customWidth="1"/>
    <col min="9475" max="9475" width="8.140625" style="106" customWidth="1"/>
    <col min="9476" max="9476" width="12.5703125" style="106" customWidth="1"/>
    <col min="9477" max="9477" width="12.7109375" style="106" customWidth="1"/>
    <col min="9478" max="9478" width="13.7109375" style="106" customWidth="1"/>
    <col min="9479" max="9479" width="29.28515625" style="106" customWidth="1"/>
    <col min="9480" max="9480" width="12.140625" style="106" customWidth="1"/>
    <col min="9481" max="9481" width="13.7109375" style="106" customWidth="1"/>
    <col min="9482" max="9482" width="16.7109375" style="106" customWidth="1"/>
    <col min="9483" max="9483" width="14.42578125" style="106" customWidth="1"/>
    <col min="9484" max="9484" width="15.140625" style="106" customWidth="1"/>
    <col min="9485" max="9485" width="12.85546875" style="106" customWidth="1"/>
    <col min="9486" max="9486" width="12.7109375" style="106" customWidth="1"/>
    <col min="9487" max="9487" width="17.28515625" style="106" bestFit="1" customWidth="1"/>
    <col min="9488" max="9488" width="13.42578125" style="106" customWidth="1"/>
    <col min="9489" max="9489" width="13.7109375" style="106" customWidth="1"/>
    <col min="9490" max="9490" width="13.5703125" style="106" customWidth="1"/>
    <col min="9491" max="9491" width="16.28515625" style="106" customWidth="1"/>
    <col min="9492" max="9492" width="12.42578125" style="106" customWidth="1"/>
    <col min="9493" max="9493" width="51.28515625" style="106" customWidth="1"/>
    <col min="9494" max="9729" width="9.140625" style="106"/>
    <col min="9730" max="9730" width="10" style="106" customWidth="1"/>
    <col min="9731" max="9731" width="8.140625" style="106" customWidth="1"/>
    <col min="9732" max="9732" width="12.5703125" style="106" customWidth="1"/>
    <col min="9733" max="9733" width="12.7109375" style="106" customWidth="1"/>
    <col min="9734" max="9734" width="13.7109375" style="106" customWidth="1"/>
    <col min="9735" max="9735" width="29.28515625" style="106" customWidth="1"/>
    <col min="9736" max="9736" width="12.140625" style="106" customWidth="1"/>
    <col min="9737" max="9737" width="13.7109375" style="106" customWidth="1"/>
    <col min="9738" max="9738" width="16.7109375" style="106" customWidth="1"/>
    <col min="9739" max="9739" width="14.42578125" style="106" customWidth="1"/>
    <col min="9740" max="9740" width="15.140625" style="106" customWidth="1"/>
    <col min="9741" max="9741" width="12.85546875" style="106" customWidth="1"/>
    <col min="9742" max="9742" width="12.7109375" style="106" customWidth="1"/>
    <col min="9743" max="9743" width="17.28515625" style="106" bestFit="1" customWidth="1"/>
    <col min="9744" max="9744" width="13.42578125" style="106" customWidth="1"/>
    <col min="9745" max="9745" width="13.7109375" style="106" customWidth="1"/>
    <col min="9746" max="9746" width="13.5703125" style="106" customWidth="1"/>
    <col min="9747" max="9747" width="16.28515625" style="106" customWidth="1"/>
    <col min="9748" max="9748" width="12.42578125" style="106" customWidth="1"/>
    <col min="9749" max="9749" width="51.28515625" style="106" customWidth="1"/>
    <col min="9750" max="9985" width="9.140625" style="106"/>
    <col min="9986" max="9986" width="10" style="106" customWidth="1"/>
    <col min="9987" max="9987" width="8.140625" style="106" customWidth="1"/>
    <col min="9988" max="9988" width="12.5703125" style="106" customWidth="1"/>
    <col min="9989" max="9989" width="12.7109375" style="106" customWidth="1"/>
    <col min="9990" max="9990" width="13.7109375" style="106" customWidth="1"/>
    <col min="9991" max="9991" width="29.28515625" style="106" customWidth="1"/>
    <col min="9992" max="9992" width="12.140625" style="106" customWidth="1"/>
    <col min="9993" max="9993" width="13.7109375" style="106" customWidth="1"/>
    <col min="9994" max="9994" width="16.7109375" style="106" customWidth="1"/>
    <col min="9995" max="9995" width="14.42578125" style="106" customWidth="1"/>
    <col min="9996" max="9996" width="15.140625" style="106" customWidth="1"/>
    <col min="9997" max="9997" width="12.85546875" style="106" customWidth="1"/>
    <col min="9998" max="9998" width="12.7109375" style="106" customWidth="1"/>
    <col min="9999" max="9999" width="17.28515625" style="106" bestFit="1" customWidth="1"/>
    <col min="10000" max="10000" width="13.42578125" style="106" customWidth="1"/>
    <col min="10001" max="10001" width="13.7109375" style="106" customWidth="1"/>
    <col min="10002" max="10002" width="13.5703125" style="106" customWidth="1"/>
    <col min="10003" max="10003" width="16.28515625" style="106" customWidth="1"/>
    <col min="10004" max="10004" width="12.42578125" style="106" customWidth="1"/>
    <col min="10005" max="10005" width="51.28515625" style="106" customWidth="1"/>
    <col min="10006" max="10241" width="9.140625" style="106"/>
    <col min="10242" max="10242" width="10" style="106" customWidth="1"/>
    <col min="10243" max="10243" width="8.140625" style="106" customWidth="1"/>
    <col min="10244" max="10244" width="12.5703125" style="106" customWidth="1"/>
    <col min="10245" max="10245" width="12.7109375" style="106" customWidth="1"/>
    <col min="10246" max="10246" width="13.7109375" style="106" customWidth="1"/>
    <col min="10247" max="10247" width="29.28515625" style="106" customWidth="1"/>
    <col min="10248" max="10248" width="12.140625" style="106" customWidth="1"/>
    <col min="10249" max="10249" width="13.7109375" style="106" customWidth="1"/>
    <col min="10250" max="10250" width="16.7109375" style="106" customWidth="1"/>
    <col min="10251" max="10251" width="14.42578125" style="106" customWidth="1"/>
    <col min="10252" max="10252" width="15.140625" style="106" customWidth="1"/>
    <col min="10253" max="10253" width="12.85546875" style="106" customWidth="1"/>
    <col min="10254" max="10254" width="12.7109375" style="106" customWidth="1"/>
    <col min="10255" max="10255" width="17.28515625" style="106" bestFit="1" customWidth="1"/>
    <col min="10256" max="10256" width="13.42578125" style="106" customWidth="1"/>
    <col min="10257" max="10257" width="13.7109375" style="106" customWidth="1"/>
    <col min="10258" max="10258" width="13.5703125" style="106" customWidth="1"/>
    <col min="10259" max="10259" width="16.28515625" style="106" customWidth="1"/>
    <col min="10260" max="10260" width="12.42578125" style="106" customWidth="1"/>
    <col min="10261" max="10261" width="51.28515625" style="106" customWidth="1"/>
    <col min="10262" max="10497" width="9.140625" style="106"/>
    <col min="10498" max="10498" width="10" style="106" customWidth="1"/>
    <col min="10499" max="10499" width="8.140625" style="106" customWidth="1"/>
    <col min="10500" max="10500" width="12.5703125" style="106" customWidth="1"/>
    <col min="10501" max="10501" width="12.7109375" style="106" customWidth="1"/>
    <col min="10502" max="10502" width="13.7109375" style="106" customWidth="1"/>
    <col min="10503" max="10503" width="29.28515625" style="106" customWidth="1"/>
    <col min="10504" max="10504" width="12.140625" style="106" customWidth="1"/>
    <col min="10505" max="10505" width="13.7109375" style="106" customWidth="1"/>
    <col min="10506" max="10506" width="16.7109375" style="106" customWidth="1"/>
    <col min="10507" max="10507" width="14.42578125" style="106" customWidth="1"/>
    <col min="10508" max="10508" width="15.140625" style="106" customWidth="1"/>
    <col min="10509" max="10509" width="12.85546875" style="106" customWidth="1"/>
    <col min="10510" max="10510" width="12.7109375" style="106" customWidth="1"/>
    <col min="10511" max="10511" width="17.28515625" style="106" bestFit="1" customWidth="1"/>
    <col min="10512" max="10512" width="13.42578125" style="106" customWidth="1"/>
    <col min="10513" max="10513" width="13.7109375" style="106" customWidth="1"/>
    <col min="10514" max="10514" width="13.5703125" style="106" customWidth="1"/>
    <col min="10515" max="10515" width="16.28515625" style="106" customWidth="1"/>
    <col min="10516" max="10516" width="12.42578125" style="106" customWidth="1"/>
    <col min="10517" max="10517" width="51.28515625" style="106" customWidth="1"/>
    <col min="10518" max="10753" width="9.140625" style="106"/>
    <col min="10754" max="10754" width="10" style="106" customWidth="1"/>
    <col min="10755" max="10755" width="8.140625" style="106" customWidth="1"/>
    <col min="10756" max="10756" width="12.5703125" style="106" customWidth="1"/>
    <col min="10757" max="10757" width="12.7109375" style="106" customWidth="1"/>
    <col min="10758" max="10758" width="13.7109375" style="106" customWidth="1"/>
    <col min="10759" max="10759" width="29.28515625" style="106" customWidth="1"/>
    <col min="10760" max="10760" width="12.140625" style="106" customWidth="1"/>
    <col min="10761" max="10761" width="13.7109375" style="106" customWidth="1"/>
    <col min="10762" max="10762" width="16.7109375" style="106" customWidth="1"/>
    <col min="10763" max="10763" width="14.42578125" style="106" customWidth="1"/>
    <col min="10764" max="10764" width="15.140625" style="106" customWidth="1"/>
    <col min="10765" max="10765" width="12.85546875" style="106" customWidth="1"/>
    <col min="10766" max="10766" width="12.7109375" style="106" customWidth="1"/>
    <col min="10767" max="10767" width="17.28515625" style="106" bestFit="1" customWidth="1"/>
    <col min="10768" max="10768" width="13.42578125" style="106" customWidth="1"/>
    <col min="10769" max="10769" width="13.7109375" style="106" customWidth="1"/>
    <col min="10770" max="10770" width="13.5703125" style="106" customWidth="1"/>
    <col min="10771" max="10771" width="16.28515625" style="106" customWidth="1"/>
    <col min="10772" max="10772" width="12.42578125" style="106" customWidth="1"/>
    <col min="10773" max="10773" width="51.28515625" style="106" customWidth="1"/>
    <col min="10774" max="11009" width="9.140625" style="106"/>
    <col min="11010" max="11010" width="10" style="106" customWidth="1"/>
    <col min="11011" max="11011" width="8.140625" style="106" customWidth="1"/>
    <col min="11012" max="11012" width="12.5703125" style="106" customWidth="1"/>
    <col min="11013" max="11013" width="12.7109375" style="106" customWidth="1"/>
    <col min="11014" max="11014" width="13.7109375" style="106" customWidth="1"/>
    <col min="11015" max="11015" width="29.28515625" style="106" customWidth="1"/>
    <col min="11016" max="11016" width="12.140625" style="106" customWidth="1"/>
    <col min="11017" max="11017" width="13.7109375" style="106" customWidth="1"/>
    <col min="11018" max="11018" width="16.7109375" style="106" customWidth="1"/>
    <col min="11019" max="11019" width="14.42578125" style="106" customWidth="1"/>
    <col min="11020" max="11020" width="15.140625" style="106" customWidth="1"/>
    <col min="11021" max="11021" width="12.85546875" style="106" customWidth="1"/>
    <col min="11022" max="11022" width="12.7109375" style="106" customWidth="1"/>
    <col min="11023" max="11023" width="17.28515625" style="106" bestFit="1" customWidth="1"/>
    <col min="11024" max="11024" width="13.42578125" style="106" customWidth="1"/>
    <col min="11025" max="11025" width="13.7109375" style="106" customWidth="1"/>
    <col min="11026" max="11026" width="13.5703125" style="106" customWidth="1"/>
    <col min="11027" max="11027" width="16.28515625" style="106" customWidth="1"/>
    <col min="11028" max="11028" width="12.42578125" style="106" customWidth="1"/>
    <col min="11029" max="11029" width="51.28515625" style="106" customWidth="1"/>
    <col min="11030" max="11265" width="9.140625" style="106"/>
    <col min="11266" max="11266" width="10" style="106" customWidth="1"/>
    <col min="11267" max="11267" width="8.140625" style="106" customWidth="1"/>
    <col min="11268" max="11268" width="12.5703125" style="106" customWidth="1"/>
    <col min="11269" max="11269" width="12.7109375" style="106" customWidth="1"/>
    <col min="11270" max="11270" width="13.7109375" style="106" customWidth="1"/>
    <col min="11271" max="11271" width="29.28515625" style="106" customWidth="1"/>
    <col min="11272" max="11272" width="12.140625" style="106" customWidth="1"/>
    <col min="11273" max="11273" width="13.7109375" style="106" customWidth="1"/>
    <col min="11274" max="11274" width="16.7109375" style="106" customWidth="1"/>
    <col min="11275" max="11275" width="14.42578125" style="106" customWidth="1"/>
    <col min="11276" max="11276" width="15.140625" style="106" customWidth="1"/>
    <col min="11277" max="11277" width="12.85546875" style="106" customWidth="1"/>
    <col min="11278" max="11278" width="12.7109375" style="106" customWidth="1"/>
    <col min="11279" max="11279" width="17.28515625" style="106" bestFit="1" customWidth="1"/>
    <col min="11280" max="11280" width="13.42578125" style="106" customWidth="1"/>
    <col min="11281" max="11281" width="13.7109375" style="106" customWidth="1"/>
    <col min="11282" max="11282" width="13.5703125" style="106" customWidth="1"/>
    <col min="11283" max="11283" width="16.28515625" style="106" customWidth="1"/>
    <col min="11284" max="11284" width="12.42578125" style="106" customWidth="1"/>
    <col min="11285" max="11285" width="51.28515625" style="106" customWidth="1"/>
    <col min="11286" max="11521" width="9.140625" style="106"/>
    <col min="11522" max="11522" width="10" style="106" customWidth="1"/>
    <col min="11523" max="11523" width="8.140625" style="106" customWidth="1"/>
    <col min="11524" max="11524" width="12.5703125" style="106" customWidth="1"/>
    <col min="11525" max="11525" width="12.7109375" style="106" customWidth="1"/>
    <col min="11526" max="11526" width="13.7109375" style="106" customWidth="1"/>
    <col min="11527" max="11527" width="29.28515625" style="106" customWidth="1"/>
    <col min="11528" max="11528" width="12.140625" style="106" customWidth="1"/>
    <col min="11529" max="11529" width="13.7109375" style="106" customWidth="1"/>
    <col min="11530" max="11530" width="16.7109375" style="106" customWidth="1"/>
    <col min="11531" max="11531" width="14.42578125" style="106" customWidth="1"/>
    <col min="11532" max="11532" width="15.140625" style="106" customWidth="1"/>
    <col min="11533" max="11533" width="12.85546875" style="106" customWidth="1"/>
    <col min="11534" max="11534" width="12.7109375" style="106" customWidth="1"/>
    <col min="11535" max="11535" width="17.28515625" style="106" bestFit="1" customWidth="1"/>
    <col min="11536" max="11536" width="13.42578125" style="106" customWidth="1"/>
    <col min="11537" max="11537" width="13.7109375" style="106" customWidth="1"/>
    <col min="11538" max="11538" width="13.5703125" style="106" customWidth="1"/>
    <col min="11539" max="11539" width="16.28515625" style="106" customWidth="1"/>
    <col min="11540" max="11540" width="12.42578125" style="106" customWidth="1"/>
    <col min="11541" max="11541" width="51.28515625" style="106" customWidth="1"/>
    <col min="11542" max="11777" width="9.140625" style="106"/>
    <col min="11778" max="11778" width="10" style="106" customWidth="1"/>
    <col min="11779" max="11779" width="8.140625" style="106" customWidth="1"/>
    <col min="11780" max="11780" width="12.5703125" style="106" customWidth="1"/>
    <col min="11781" max="11781" width="12.7109375" style="106" customWidth="1"/>
    <col min="11782" max="11782" width="13.7109375" style="106" customWidth="1"/>
    <col min="11783" max="11783" width="29.28515625" style="106" customWidth="1"/>
    <col min="11784" max="11784" width="12.140625" style="106" customWidth="1"/>
    <col min="11785" max="11785" width="13.7109375" style="106" customWidth="1"/>
    <col min="11786" max="11786" width="16.7109375" style="106" customWidth="1"/>
    <col min="11787" max="11787" width="14.42578125" style="106" customWidth="1"/>
    <col min="11788" max="11788" width="15.140625" style="106" customWidth="1"/>
    <col min="11789" max="11789" width="12.85546875" style="106" customWidth="1"/>
    <col min="11790" max="11790" width="12.7109375" style="106" customWidth="1"/>
    <col min="11791" max="11791" width="17.28515625" style="106" bestFit="1" customWidth="1"/>
    <col min="11792" max="11792" width="13.42578125" style="106" customWidth="1"/>
    <col min="11793" max="11793" width="13.7109375" style="106" customWidth="1"/>
    <col min="11794" max="11794" width="13.5703125" style="106" customWidth="1"/>
    <col min="11795" max="11795" width="16.28515625" style="106" customWidth="1"/>
    <col min="11796" max="11796" width="12.42578125" style="106" customWidth="1"/>
    <col min="11797" max="11797" width="51.28515625" style="106" customWidth="1"/>
    <col min="11798" max="12033" width="9.140625" style="106"/>
    <col min="12034" max="12034" width="10" style="106" customWidth="1"/>
    <col min="12035" max="12035" width="8.140625" style="106" customWidth="1"/>
    <col min="12036" max="12036" width="12.5703125" style="106" customWidth="1"/>
    <col min="12037" max="12037" width="12.7109375" style="106" customWidth="1"/>
    <col min="12038" max="12038" width="13.7109375" style="106" customWidth="1"/>
    <col min="12039" max="12039" width="29.28515625" style="106" customWidth="1"/>
    <col min="12040" max="12040" width="12.140625" style="106" customWidth="1"/>
    <col min="12041" max="12041" width="13.7109375" style="106" customWidth="1"/>
    <col min="12042" max="12042" width="16.7109375" style="106" customWidth="1"/>
    <col min="12043" max="12043" width="14.42578125" style="106" customWidth="1"/>
    <col min="12044" max="12044" width="15.140625" style="106" customWidth="1"/>
    <col min="12045" max="12045" width="12.85546875" style="106" customWidth="1"/>
    <col min="12046" max="12046" width="12.7109375" style="106" customWidth="1"/>
    <col min="12047" max="12047" width="17.28515625" style="106" bestFit="1" customWidth="1"/>
    <col min="12048" max="12048" width="13.42578125" style="106" customWidth="1"/>
    <col min="12049" max="12049" width="13.7109375" style="106" customWidth="1"/>
    <col min="12050" max="12050" width="13.5703125" style="106" customWidth="1"/>
    <col min="12051" max="12051" width="16.28515625" style="106" customWidth="1"/>
    <col min="12052" max="12052" width="12.42578125" style="106" customWidth="1"/>
    <col min="12053" max="12053" width="51.28515625" style="106" customWidth="1"/>
    <col min="12054" max="12289" width="9.140625" style="106"/>
    <col min="12290" max="12290" width="10" style="106" customWidth="1"/>
    <col min="12291" max="12291" width="8.140625" style="106" customWidth="1"/>
    <col min="12292" max="12292" width="12.5703125" style="106" customWidth="1"/>
    <col min="12293" max="12293" width="12.7109375" style="106" customWidth="1"/>
    <col min="12294" max="12294" width="13.7109375" style="106" customWidth="1"/>
    <col min="12295" max="12295" width="29.28515625" style="106" customWidth="1"/>
    <col min="12296" max="12296" width="12.140625" style="106" customWidth="1"/>
    <col min="12297" max="12297" width="13.7109375" style="106" customWidth="1"/>
    <col min="12298" max="12298" width="16.7109375" style="106" customWidth="1"/>
    <col min="12299" max="12299" width="14.42578125" style="106" customWidth="1"/>
    <col min="12300" max="12300" width="15.140625" style="106" customWidth="1"/>
    <col min="12301" max="12301" width="12.85546875" style="106" customWidth="1"/>
    <col min="12302" max="12302" width="12.7109375" style="106" customWidth="1"/>
    <col min="12303" max="12303" width="17.28515625" style="106" bestFit="1" customWidth="1"/>
    <col min="12304" max="12304" width="13.42578125" style="106" customWidth="1"/>
    <col min="12305" max="12305" width="13.7109375" style="106" customWidth="1"/>
    <col min="12306" max="12306" width="13.5703125" style="106" customWidth="1"/>
    <col min="12307" max="12307" width="16.28515625" style="106" customWidth="1"/>
    <col min="12308" max="12308" width="12.42578125" style="106" customWidth="1"/>
    <col min="12309" max="12309" width="51.28515625" style="106" customWidth="1"/>
    <col min="12310" max="12545" width="9.140625" style="106"/>
    <col min="12546" max="12546" width="10" style="106" customWidth="1"/>
    <col min="12547" max="12547" width="8.140625" style="106" customWidth="1"/>
    <col min="12548" max="12548" width="12.5703125" style="106" customWidth="1"/>
    <col min="12549" max="12549" width="12.7109375" style="106" customWidth="1"/>
    <col min="12550" max="12550" width="13.7109375" style="106" customWidth="1"/>
    <col min="12551" max="12551" width="29.28515625" style="106" customWidth="1"/>
    <col min="12552" max="12552" width="12.140625" style="106" customWidth="1"/>
    <col min="12553" max="12553" width="13.7109375" style="106" customWidth="1"/>
    <col min="12554" max="12554" width="16.7109375" style="106" customWidth="1"/>
    <col min="12555" max="12555" width="14.42578125" style="106" customWidth="1"/>
    <col min="12556" max="12556" width="15.140625" style="106" customWidth="1"/>
    <col min="12557" max="12557" width="12.85546875" style="106" customWidth="1"/>
    <col min="12558" max="12558" width="12.7109375" style="106" customWidth="1"/>
    <col min="12559" max="12559" width="17.28515625" style="106" bestFit="1" customWidth="1"/>
    <col min="12560" max="12560" width="13.42578125" style="106" customWidth="1"/>
    <col min="12561" max="12561" width="13.7109375" style="106" customWidth="1"/>
    <col min="12562" max="12562" width="13.5703125" style="106" customWidth="1"/>
    <col min="12563" max="12563" width="16.28515625" style="106" customWidth="1"/>
    <col min="12564" max="12564" width="12.42578125" style="106" customWidth="1"/>
    <col min="12565" max="12565" width="51.28515625" style="106" customWidth="1"/>
    <col min="12566" max="12801" width="9.140625" style="106"/>
    <col min="12802" max="12802" width="10" style="106" customWidth="1"/>
    <col min="12803" max="12803" width="8.140625" style="106" customWidth="1"/>
    <col min="12804" max="12804" width="12.5703125" style="106" customWidth="1"/>
    <col min="12805" max="12805" width="12.7109375" style="106" customWidth="1"/>
    <col min="12806" max="12806" width="13.7109375" style="106" customWidth="1"/>
    <col min="12807" max="12807" width="29.28515625" style="106" customWidth="1"/>
    <col min="12808" max="12808" width="12.140625" style="106" customWidth="1"/>
    <col min="12809" max="12809" width="13.7109375" style="106" customWidth="1"/>
    <col min="12810" max="12810" width="16.7109375" style="106" customWidth="1"/>
    <col min="12811" max="12811" width="14.42578125" style="106" customWidth="1"/>
    <col min="12812" max="12812" width="15.140625" style="106" customWidth="1"/>
    <col min="12813" max="12813" width="12.85546875" style="106" customWidth="1"/>
    <col min="12814" max="12814" width="12.7109375" style="106" customWidth="1"/>
    <col min="12815" max="12815" width="17.28515625" style="106" bestFit="1" customWidth="1"/>
    <col min="12816" max="12816" width="13.42578125" style="106" customWidth="1"/>
    <col min="12817" max="12817" width="13.7109375" style="106" customWidth="1"/>
    <col min="12818" max="12818" width="13.5703125" style="106" customWidth="1"/>
    <col min="12819" max="12819" width="16.28515625" style="106" customWidth="1"/>
    <col min="12820" max="12820" width="12.42578125" style="106" customWidth="1"/>
    <col min="12821" max="12821" width="51.28515625" style="106" customWidth="1"/>
    <col min="12822" max="13057" width="9.140625" style="106"/>
    <col min="13058" max="13058" width="10" style="106" customWidth="1"/>
    <col min="13059" max="13059" width="8.140625" style="106" customWidth="1"/>
    <col min="13060" max="13060" width="12.5703125" style="106" customWidth="1"/>
    <col min="13061" max="13061" width="12.7109375" style="106" customWidth="1"/>
    <col min="13062" max="13062" width="13.7109375" style="106" customWidth="1"/>
    <col min="13063" max="13063" width="29.28515625" style="106" customWidth="1"/>
    <col min="13064" max="13064" width="12.140625" style="106" customWidth="1"/>
    <col min="13065" max="13065" width="13.7109375" style="106" customWidth="1"/>
    <col min="13066" max="13066" width="16.7109375" style="106" customWidth="1"/>
    <col min="13067" max="13067" width="14.42578125" style="106" customWidth="1"/>
    <col min="13068" max="13068" width="15.140625" style="106" customWidth="1"/>
    <col min="13069" max="13069" width="12.85546875" style="106" customWidth="1"/>
    <col min="13070" max="13070" width="12.7109375" style="106" customWidth="1"/>
    <col min="13071" max="13071" width="17.28515625" style="106" bestFit="1" customWidth="1"/>
    <col min="13072" max="13072" width="13.42578125" style="106" customWidth="1"/>
    <col min="13073" max="13073" width="13.7109375" style="106" customWidth="1"/>
    <col min="13074" max="13074" width="13.5703125" style="106" customWidth="1"/>
    <col min="13075" max="13075" width="16.28515625" style="106" customWidth="1"/>
    <col min="13076" max="13076" width="12.42578125" style="106" customWidth="1"/>
    <col min="13077" max="13077" width="51.28515625" style="106" customWidth="1"/>
    <col min="13078" max="13313" width="9.140625" style="106"/>
    <col min="13314" max="13314" width="10" style="106" customWidth="1"/>
    <col min="13315" max="13315" width="8.140625" style="106" customWidth="1"/>
    <col min="13316" max="13316" width="12.5703125" style="106" customWidth="1"/>
    <col min="13317" max="13317" width="12.7109375" style="106" customWidth="1"/>
    <col min="13318" max="13318" width="13.7109375" style="106" customWidth="1"/>
    <col min="13319" max="13319" width="29.28515625" style="106" customWidth="1"/>
    <col min="13320" max="13320" width="12.140625" style="106" customWidth="1"/>
    <col min="13321" max="13321" width="13.7109375" style="106" customWidth="1"/>
    <col min="13322" max="13322" width="16.7109375" style="106" customWidth="1"/>
    <col min="13323" max="13323" width="14.42578125" style="106" customWidth="1"/>
    <col min="13324" max="13324" width="15.140625" style="106" customWidth="1"/>
    <col min="13325" max="13325" width="12.85546875" style="106" customWidth="1"/>
    <col min="13326" max="13326" width="12.7109375" style="106" customWidth="1"/>
    <col min="13327" max="13327" width="17.28515625" style="106" bestFit="1" customWidth="1"/>
    <col min="13328" max="13328" width="13.42578125" style="106" customWidth="1"/>
    <col min="13329" max="13329" width="13.7109375" style="106" customWidth="1"/>
    <col min="13330" max="13330" width="13.5703125" style="106" customWidth="1"/>
    <col min="13331" max="13331" width="16.28515625" style="106" customWidth="1"/>
    <col min="13332" max="13332" width="12.42578125" style="106" customWidth="1"/>
    <col min="13333" max="13333" width="51.28515625" style="106" customWidth="1"/>
    <col min="13334" max="13569" width="9.140625" style="106"/>
    <col min="13570" max="13570" width="10" style="106" customWidth="1"/>
    <col min="13571" max="13571" width="8.140625" style="106" customWidth="1"/>
    <col min="13572" max="13572" width="12.5703125" style="106" customWidth="1"/>
    <col min="13573" max="13573" width="12.7109375" style="106" customWidth="1"/>
    <col min="13574" max="13574" width="13.7109375" style="106" customWidth="1"/>
    <col min="13575" max="13575" width="29.28515625" style="106" customWidth="1"/>
    <col min="13576" max="13576" width="12.140625" style="106" customWidth="1"/>
    <col min="13577" max="13577" width="13.7109375" style="106" customWidth="1"/>
    <col min="13578" max="13578" width="16.7109375" style="106" customWidth="1"/>
    <col min="13579" max="13579" width="14.42578125" style="106" customWidth="1"/>
    <col min="13580" max="13580" width="15.140625" style="106" customWidth="1"/>
    <col min="13581" max="13581" width="12.85546875" style="106" customWidth="1"/>
    <col min="13582" max="13582" width="12.7109375" style="106" customWidth="1"/>
    <col min="13583" max="13583" width="17.28515625" style="106" bestFit="1" customWidth="1"/>
    <col min="13584" max="13584" width="13.42578125" style="106" customWidth="1"/>
    <col min="13585" max="13585" width="13.7109375" style="106" customWidth="1"/>
    <col min="13586" max="13586" width="13.5703125" style="106" customWidth="1"/>
    <col min="13587" max="13587" width="16.28515625" style="106" customWidth="1"/>
    <col min="13588" max="13588" width="12.42578125" style="106" customWidth="1"/>
    <col min="13589" max="13589" width="51.28515625" style="106" customWidth="1"/>
    <col min="13590" max="13825" width="9.140625" style="106"/>
    <col min="13826" max="13826" width="10" style="106" customWidth="1"/>
    <col min="13827" max="13827" width="8.140625" style="106" customWidth="1"/>
    <col min="13828" max="13828" width="12.5703125" style="106" customWidth="1"/>
    <col min="13829" max="13829" width="12.7109375" style="106" customWidth="1"/>
    <col min="13830" max="13830" width="13.7109375" style="106" customWidth="1"/>
    <col min="13831" max="13831" width="29.28515625" style="106" customWidth="1"/>
    <col min="13832" max="13832" width="12.140625" style="106" customWidth="1"/>
    <col min="13833" max="13833" width="13.7109375" style="106" customWidth="1"/>
    <col min="13834" max="13834" width="16.7109375" style="106" customWidth="1"/>
    <col min="13835" max="13835" width="14.42578125" style="106" customWidth="1"/>
    <col min="13836" max="13836" width="15.140625" style="106" customWidth="1"/>
    <col min="13837" max="13837" width="12.85546875" style="106" customWidth="1"/>
    <col min="13838" max="13838" width="12.7109375" style="106" customWidth="1"/>
    <col min="13839" max="13839" width="17.28515625" style="106" bestFit="1" customWidth="1"/>
    <col min="13840" max="13840" width="13.42578125" style="106" customWidth="1"/>
    <col min="13841" max="13841" width="13.7109375" style="106" customWidth="1"/>
    <col min="13842" max="13842" width="13.5703125" style="106" customWidth="1"/>
    <col min="13843" max="13843" width="16.28515625" style="106" customWidth="1"/>
    <col min="13844" max="13844" width="12.42578125" style="106" customWidth="1"/>
    <col min="13845" max="13845" width="51.28515625" style="106" customWidth="1"/>
    <col min="13846" max="14081" width="9.140625" style="106"/>
    <col min="14082" max="14082" width="10" style="106" customWidth="1"/>
    <col min="14083" max="14083" width="8.140625" style="106" customWidth="1"/>
    <col min="14084" max="14084" width="12.5703125" style="106" customWidth="1"/>
    <col min="14085" max="14085" width="12.7109375" style="106" customWidth="1"/>
    <col min="14086" max="14086" width="13.7109375" style="106" customWidth="1"/>
    <col min="14087" max="14087" width="29.28515625" style="106" customWidth="1"/>
    <col min="14088" max="14088" width="12.140625" style="106" customWidth="1"/>
    <col min="14089" max="14089" width="13.7109375" style="106" customWidth="1"/>
    <col min="14090" max="14090" width="16.7109375" style="106" customWidth="1"/>
    <col min="14091" max="14091" width="14.42578125" style="106" customWidth="1"/>
    <col min="14092" max="14092" width="15.140625" style="106" customWidth="1"/>
    <col min="14093" max="14093" width="12.85546875" style="106" customWidth="1"/>
    <col min="14094" max="14094" width="12.7109375" style="106" customWidth="1"/>
    <col min="14095" max="14095" width="17.28515625" style="106" bestFit="1" customWidth="1"/>
    <col min="14096" max="14096" width="13.42578125" style="106" customWidth="1"/>
    <col min="14097" max="14097" width="13.7109375" style="106" customWidth="1"/>
    <col min="14098" max="14098" width="13.5703125" style="106" customWidth="1"/>
    <col min="14099" max="14099" width="16.28515625" style="106" customWidth="1"/>
    <col min="14100" max="14100" width="12.42578125" style="106" customWidth="1"/>
    <col min="14101" max="14101" width="51.28515625" style="106" customWidth="1"/>
    <col min="14102" max="14337" width="9.140625" style="106"/>
    <col min="14338" max="14338" width="10" style="106" customWidth="1"/>
    <col min="14339" max="14339" width="8.140625" style="106" customWidth="1"/>
    <col min="14340" max="14340" width="12.5703125" style="106" customWidth="1"/>
    <col min="14341" max="14341" width="12.7109375" style="106" customWidth="1"/>
    <col min="14342" max="14342" width="13.7109375" style="106" customWidth="1"/>
    <col min="14343" max="14343" width="29.28515625" style="106" customWidth="1"/>
    <col min="14344" max="14344" width="12.140625" style="106" customWidth="1"/>
    <col min="14345" max="14345" width="13.7109375" style="106" customWidth="1"/>
    <col min="14346" max="14346" width="16.7109375" style="106" customWidth="1"/>
    <col min="14347" max="14347" width="14.42578125" style="106" customWidth="1"/>
    <col min="14348" max="14348" width="15.140625" style="106" customWidth="1"/>
    <col min="14349" max="14349" width="12.85546875" style="106" customWidth="1"/>
    <col min="14350" max="14350" width="12.7109375" style="106" customWidth="1"/>
    <col min="14351" max="14351" width="17.28515625" style="106" bestFit="1" customWidth="1"/>
    <col min="14352" max="14352" width="13.42578125" style="106" customWidth="1"/>
    <col min="14353" max="14353" width="13.7109375" style="106" customWidth="1"/>
    <col min="14354" max="14354" width="13.5703125" style="106" customWidth="1"/>
    <col min="14355" max="14355" width="16.28515625" style="106" customWidth="1"/>
    <col min="14356" max="14356" width="12.42578125" style="106" customWidth="1"/>
    <col min="14357" max="14357" width="51.28515625" style="106" customWidth="1"/>
    <col min="14358" max="14593" width="9.140625" style="106"/>
    <col min="14594" max="14594" width="10" style="106" customWidth="1"/>
    <col min="14595" max="14595" width="8.140625" style="106" customWidth="1"/>
    <col min="14596" max="14596" width="12.5703125" style="106" customWidth="1"/>
    <col min="14597" max="14597" width="12.7109375" style="106" customWidth="1"/>
    <col min="14598" max="14598" width="13.7109375" style="106" customWidth="1"/>
    <col min="14599" max="14599" width="29.28515625" style="106" customWidth="1"/>
    <col min="14600" max="14600" width="12.140625" style="106" customWidth="1"/>
    <col min="14601" max="14601" width="13.7109375" style="106" customWidth="1"/>
    <col min="14602" max="14602" width="16.7109375" style="106" customWidth="1"/>
    <col min="14603" max="14603" width="14.42578125" style="106" customWidth="1"/>
    <col min="14604" max="14604" width="15.140625" style="106" customWidth="1"/>
    <col min="14605" max="14605" width="12.85546875" style="106" customWidth="1"/>
    <col min="14606" max="14606" width="12.7109375" style="106" customWidth="1"/>
    <col min="14607" max="14607" width="17.28515625" style="106" bestFit="1" customWidth="1"/>
    <col min="14608" max="14608" width="13.42578125" style="106" customWidth="1"/>
    <col min="14609" max="14609" width="13.7109375" style="106" customWidth="1"/>
    <col min="14610" max="14610" width="13.5703125" style="106" customWidth="1"/>
    <col min="14611" max="14611" width="16.28515625" style="106" customWidth="1"/>
    <col min="14612" max="14612" width="12.42578125" style="106" customWidth="1"/>
    <col min="14613" max="14613" width="51.28515625" style="106" customWidth="1"/>
    <col min="14614" max="14849" width="9.140625" style="106"/>
    <col min="14850" max="14850" width="10" style="106" customWidth="1"/>
    <col min="14851" max="14851" width="8.140625" style="106" customWidth="1"/>
    <col min="14852" max="14852" width="12.5703125" style="106" customWidth="1"/>
    <col min="14853" max="14853" width="12.7109375" style="106" customWidth="1"/>
    <col min="14854" max="14854" width="13.7109375" style="106" customWidth="1"/>
    <col min="14855" max="14855" width="29.28515625" style="106" customWidth="1"/>
    <col min="14856" max="14856" width="12.140625" style="106" customWidth="1"/>
    <col min="14857" max="14857" width="13.7109375" style="106" customWidth="1"/>
    <col min="14858" max="14858" width="16.7109375" style="106" customWidth="1"/>
    <col min="14859" max="14859" width="14.42578125" style="106" customWidth="1"/>
    <col min="14860" max="14860" width="15.140625" style="106" customWidth="1"/>
    <col min="14861" max="14861" width="12.85546875" style="106" customWidth="1"/>
    <col min="14862" max="14862" width="12.7109375" style="106" customWidth="1"/>
    <col min="14863" max="14863" width="17.28515625" style="106" bestFit="1" customWidth="1"/>
    <col min="14864" max="14864" width="13.42578125" style="106" customWidth="1"/>
    <col min="14865" max="14865" width="13.7109375" style="106" customWidth="1"/>
    <col min="14866" max="14866" width="13.5703125" style="106" customWidth="1"/>
    <col min="14867" max="14867" width="16.28515625" style="106" customWidth="1"/>
    <col min="14868" max="14868" width="12.42578125" style="106" customWidth="1"/>
    <col min="14869" max="14869" width="51.28515625" style="106" customWidth="1"/>
    <col min="14870" max="15105" width="9.140625" style="106"/>
    <col min="15106" max="15106" width="10" style="106" customWidth="1"/>
    <col min="15107" max="15107" width="8.140625" style="106" customWidth="1"/>
    <col min="15108" max="15108" width="12.5703125" style="106" customWidth="1"/>
    <col min="15109" max="15109" width="12.7109375" style="106" customWidth="1"/>
    <col min="15110" max="15110" width="13.7109375" style="106" customWidth="1"/>
    <col min="15111" max="15111" width="29.28515625" style="106" customWidth="1"/>
    <col min="15112" max="15112" width="12.140625" style="106" customWidth="1"/>
    <col min="15113" max="15113" width="13.7109375" style="106" customWidth="1"/>
    <col min="15114" max="15114" width="16.7109375" style="106" customWidth="1"/>
    <col min="15115" max="15115" width="14.42578125" style="106" customWidth="1"/>
    <col min="15116" max="15116" width="15.140625" style="106" customWidth="1"/>
    <col min="15117" max="15117" width="12.85546875" style="106" customWidth="1"/>
    <col min="15118" max="15118" width="12.7109375" style="106" customWidth="1"/>
    <col min="15119" max="15119" width="17.28515625" style="106" bestFit="1" customWidth="1"/>
    <col min="15120" max="15120" width="13.42578125" style="106" customWidth="1"/>
    <col min="15121" max="15121" width="13.7109375" style="106" customWidth="1"/>
    <col min="15122" max="15122" width="13.5703125" style="106" customWidth="1"/>
    <col min="15123" max="15123" width="16.28515625" style="106" customWidth="1"/>
    <col min="15124" max="15124" width="12.42578125" style="106" customWidth="1"/>
    <col min="15125" max="15125" width="51.28515625" style="106" customWidth="1"/>
    <col min="15126" max="15361" width="9.140625" style="106"/>
    <col min="15362" max="15362" width="10" style="106" customWidth="1"/>
    <col min="15363" max="15363" width="8.140625" style="106" customWidth="1"/>
    <col min="15364" max="15364" width="12.5703125" style="106" customWidth="1"/>
    <col min="15365" max="15365" width="12.7109375" style="106" customWidth="1"/>
    <col min="15366" max="15366" width="13.7109375" style="106" customWidth="1"/>
    <col min="15367" max="15367" width="29.28515625" style="106" customWidth="1"/>
    <col min="15368" max="15368" width="12.140625" style="106" customWidth="1"/>
    <col min="15369" max="15369" width="13.7109375" style="106" customWidth="1"/>
    <col min="15370" max="15370" width="16.7109375" style="106" customWidth="1"/>
    <col min="15371" max="15371" width="14.42578125" style="106" customWidth="1"/>
    <col min="15372" max="15372" width="15.140625" style="106" customWidth="1"/>
    <col min="15373" max="15373" width="12.85546875" style="106" customWidth="1"/>
    <col min="15374" max="15374" width="12.7109375" style="106" customWidth="1"/>
    <col min="15375" max="15375" width="17.28515625" style="106" bestFit="1" customWidth="1"/>
    <col min="15376" max="15376" width="13.42578125" style="106" customWidth="1"/>
    <col min="15377" max="15377" width="13.7109375" style="106" customWidth="1"/>
    <col min="15378" max="15378" width="13.5703125" style="106" customWidth="1"/>
    <col min="15379" max="15379" width="16.28515625" style="106" customWidth="1"/>
    <col min="15380" max="15380" width="12.42578125" style="106" customWidth="1"/>
    <col min="15381" max="15381" width="51.28515625" style="106" customWidth="1"/>
    <col min="15382" max="15617" width="9.140625" style="106"/>
    <col min="15618" max="15618" width="10" style="106" customWidth="1"/>
    <col min="15619" max="15619" width="8.140625" style="106" customWidth="1"/>
    <col min="15620" max="15620" width="12.5703125" style="106" customWidth="1"/>
    <col min="15621" max="15621" width="12.7109375" style="106" customWidth="1"/>
    <col min="15622" max="15622" width="13.7109375" style="106" customWidth="1"/>
    <col min="15623" max="15623" width="29.28515625" style="106" customWidth="1"/>
    <col min="15624" max="15624" width="12.140625" style="106" customWidth="1"/>
    <col min="15625" max="15625" width="13.7109375" style="106" customWidth="1"/>
    <col min="15626" max="15626" width="16.7109375" style="106" customWidth="1"/>
    <col min="15627" max="15627" width="14.42578125" style="106" customWidth="1"/>
    <col min="15628" max="15628" width="15.140625" style="106" customWidth="1"/>
    <col min="15629" max="15629" width="12.85546875" style="106" customWidth="1"/>
    <col min="15630" max="15630" width="12.7109375" style="106" customWidth="1"/>
    <col min="15631" max="15631" width="17.28515625" style="106" bestFit="1" customWidth="1"/>
    <col min="15632" max="15632" width="13.42578125" style="106" customWidth="1"/>
    <col min="15633" max="15633" width="13.7109375" style="106" customWidth="1"/>
    <col min="15634" max="15634" width="13.5703125" style="106" customWidth="1"/>
    <col min="15635" max="15635" width="16.28515625" style="106" customWidth="1"/>
    <col min="15636" max="15636" width="12.42578125" style="106" customWidth="1"/>
    <col min="15637" max="15637" width="51.28515625" style="106" customWidth="1"/>
    <col min="15638" max="15873" width="9.140625" style="106"/>
    <col min="15874" max="15874" width="10" style="106" customWidth="1"/>
    <col min="15875" max="15875" width="8.140625" style="106" customWidth="1"/>
    <col min="15876" max="15876" width="12.5703125" style="106" customWidth="1"/>
    <col min="15877" max="15877" width="12.7109375" style="106" customWidth="1"/>
    <col min="15878" max="15878" width="13.7109375" style="106" customWidth="1"/>
    <col min="15879" max="15879" width="29.28515625" style="106" customWidth="1"/>
    <col min="15880" max="15880" width="12.140625" style="106" customWidth="1"/>
    <col min="15881" max="15881" width="13.7109375" style="106" customWidth="1"/>
    <col min="15882" max="15882" width="16.7109375" style="106" customWidth="1"/>
    <col min="15883" max="15883" width="14.42578125" style="106" customWidth="1"/>
    <col min="15884" max="15884" width="15.140625" style="106" customWidth="1"/>
    <col min="15885" max="15885" width="12.85546875" style="106" customWidth="1"/>
    <col min="15886" max="15886" width="12.7109375" style="106" customWidth="1"/>
    <col min="15887" max="15887" width="17.28515625" style="106" bestFit="1" customWidth="1"/>
    <col min="15888" max="15888" width="13.42578125" style="106" customWidth="1"/>
    <col min="15889" max="15889" width="13.7109375" style="106" customWidth="1"/>
    <col min="15890" max="15890" width="13.5703125" style="106" customWidth="1"/>
    <col min="15891" max="15891" width="16.28515625" style="106" customWidth="1"/>
    <col min="15892" max="15892" width="12.42578125" style="106" customWidth="1"/>
    <col min="15893" max="15893" width="51.28515625" style="106" customWidth="1"/>
    <col min="15894" max="16129" width="9.140625" style="106"/>
    <col min="16130" max="16130" width="10" style="106" customWidth="1"/>
    <col min="16131" max="16131" width="8.140625" style="106" customWidth="1"/>
    <col min="16132" max="16132" width="12.5703125" style="106" customWidth="1"/>
    <col min="16133" max="16133" width="12.7109375" style="106" customWidth="1"/>
    <col min="16134" max="16134" width="13.7109375" style="106" customWidth="1"/>
    <col min="16135" max="16135" width="29.28515625" style="106" customWidth="1"/>
    <col min="16136" max="16136" width="12.140625" style="106" customWidth="1"/>
    <col min="16137" max="16137" width="13.7109375" style="106" customWidth="1"/>
    <col min="16138" max="16138" width="16.7109375" style="106" customWidth="1"/>
    <col min="16139" max="16139" width="14.42578125" style="106" customWidth="1"/>
    <col min="16140" max="16140" width="15.140625" style="106" customWidth="1"/>
    <col min="16141" max="16141" width="12.85546875" style="106" customWidth="1"/>
    <col min="16142" max="16142" width="12.7109375" style="106" customWidth="1"/>
    <col min="16143" max="16143" width="17.28515625" style="106" bestFit="1" customWidth="1"/>
    <col min="16144" max="16144" width="13.42578125" style="106" customWidth="1"/>
    <col min="16145" max="16145" width="13.7109375" style="106" customWidth="1"/>
    <col min="16146" max="16146" width="13.5703125" style="106" customWidth="1"/>
    <col min="16147" max="16147" width="16.28515625" style="106" customWidth="1"/>
    <col min="16148" max="16148" width="12.42578125" style="106" customWidth="1"/>
    <col min="16149" max="16149" width="51.28515625" style="106" customWidth="1"/>
    <col min="16150" max="16384" width="9.140625" style="106"/>
  </cols>
  <sheetData>
    <row r="1" spans="2:21" ht="7.5" customHeight="1" thickBot="1" x14ac:dyDescent="0.25"/>
    <row r="2" spans="2:21" s="122" customFormat="1" ht="44.25" customHeight="1" thickBot="1" x14ac:dyDescent="0.25">
      <c r="B2" s="114" t="s">
        <v>48</v>
      </c>
      <c r="C2" s="115" t="s">
        <v>49</v>
      </c>
      <c r="D2" s="115" t="s">
        <v>50</v>
      </c>
      <c r="E2" s="115" t="s">
        <v>51</v>
      </c>
      <c r="F2" s="116" t="s">
        <v>52</v>
      </c>
      <c r="G2" s="115" t="s">
        <v>53</v>
      </c>
      <c r="H2" s="115" t="s">
        <v>54</v>
      </c>
      <c r="I2" s="117" t="s">
        <v>55</v>
      </c>
      <c r="J2" s="115" t="s">
        <v>56</v>
      </c>
      <c r="K2" s="118" t="s">
        <v>57</v>
      </c>
      <c r="L2" s="119" t="s">
        <v>58</v>
      </c>
      <c r="M2" s="120" t="s">
        <v>59</v>
      </c>
      <c r="N2" s="118" t="s">
        <v>60</v>
      </c>
      <c r="O2" s="120" t="s">
        <v>56</v>
      </c>
      <c r="P2" s="118" t="s">
        <v>61</v>
      </c>
      <c r="Q2" s="118" t="s">
        <v>62</v>
      </c>
      <c r="R2" s="118" t="s">
        <v>63</v>
      </c>
      <c r="S2" s="118" t="s">
        <v>64</v>
      </c>
      <c r="T2" s="115" t="s">
        <v>65</v>
      </c>
      <c r="U2" s="121" t="s">
        <v>66</v>
      </c>
    </row>
    <row r="3" spans="2:21" s="130" customFormat="1" ht="18.75" thickBot="1" x14ac:dyDescent="0.3">
      <c r="B3" s="217" t="s">
        <v>67</v>
      </c>
      <c r="C3" s="218"/>
      <c r="D3" s="218"/>
      <c r="E3" s="123"/>
      <c r="F3" s="124"/>
      <c r="G3" s="123"/>
      <c r="H3" s="123"/>
      <c r="I3" s="125"/>
      <c r="J3" s="123"/>
      <c r="K3" s="126"/>
      <c r="L3" s="127"/>
      <c r="M3" s="128"/>
      <c r="N3" s="126"/>
      <c r="O3" s="128"/>
      <c r="P3" s="126"/>
      <c r="Q3" s="126"/>
      <c r="R3" s="126"/>
      <c r="S3" s="126"/>
      <c r="T3" s="123"/>
      <c r="U3" s="129"/>
    </row>
    <row r="4" spans="2:21" s="143" customFormat="1" ht="15" x14ac:dyDescent="0.2">
      <c r="B4" s="131"/>
      <c r="C4" s="132"/>
      <c r="D4" s="133"/>
      <c r="E4" s="132"/>
      <c r="F4" s="134"/>
      <c r="G4" s="135"/>
      <c r="H4" s="136"/>
      <c r="I4" s="137"/>
      <c r="J4" s="138"/>
      <c r="K4" s="137"/>
      <c r="L4" s="139"/>
      <c r="M4" s="138"/>
      <c r="N4" s="140"/>
      <c r="O4" s="141"/>
      <c r="P4" s="140"/>
      <c r="Q4" s="140"/>
      <c r="R4" s="140"/>
      <c r="S4" s="140"/>
      <c r="T4" s="135"/>
      <c r="U4" s="142"/>
    </row>
    <row r="5" spans="2:21" s="143" customFormat="1" ht="15" x14ac:dyDescent="0.2">
      <c r="B5" s="144"/>
      <c r="C5" s="145"/>
      <c r="D5" s="145"/>
      <c r="E5" s="145"/>
      <c r="F5" s="146"/>
      <c r="G5" s="147"/>
      <c r="H5" s="148"/>
      <c r="I5" s="149"/>
      <c r="J5" s="150"/>
      <c r="K5" s="149"/>
      <c r="L5" s="151"/>
      <c r="M5" s="150"/>
      <c r="N5" s="152"/>
      <c r="O5" s="153"/>
      <c r="P5" s="152"/>
      <c r="Q5" s="152"/>
      <c r="R5" s="152"/>
      <c r="S5" s="152"/>
      <c r="T5" s="147"/>
      <c r="U5" s="154"/>
    </row>
    <row r="6" spans="2:21" s="143" customFormat="1" ht="15" x14ac:dyDescent="0.2">
      <c r="B6" s="144"/>
      <c r="C6" s="145"/>
      <c r="D6" s="145"/>
      <c r="E6" s="145"/>
      <c r="F6" s="146"/>
      <c r="G6" s="147"/>
      <c r="H6" s="148"/>
      <c r="I6" s="149"/>
      <c r="J6" s="150"/>
      <c r="K6" s="149"/>
      <c r="L6" s="151"/>
      <c r="M6" s="150"/>
      <c r="N6" s="152"/>
      <c r="O6" s="153"/>
      <c r="P6" s="152"/>
      <c r="Q6" s="152"/>
      <c r="R6" s="152"/>
      <c r="S6" s="152"/>
      <c r="T6" s="147"/>
      <c r="U6" s="154"/>
    </row>
    <row r="7" spans="2:21" s="143" customFormat="1" ht="15" x14ac:dyDescent="0.2">
      <c r="B7" s="155"/>
      <c r="C7" s="156"/>
      <c r="D7" s="156"/>
      <c r="E7" s="156"/>
      <c r="F7" s="157"/>
      <c r="G7" s="158"/>
      <c r="H7" s="159"/>
      <c r="I7" s="149"/>
      <c r="J7" s="150"/>
      <c r="K7" s="149"/>
      <c r="L7" s="151"/>
      <c r="M7" s="150"/>
      <c r="N7" s="152"/>
      <c r="O7" s="153"/>
      <c r="P7" s="152"/>
      <c r="Q7" s="152"/>
      <c r="R7" s="160"/>
      <c r="S7" s="160"/>
      <c r="T7" s="158"/>
      <c r="U7" s="161"/>
    </row>
    <row r="8" spans="2:21" s="143" customFormat="1" ht="15.75" x14ac:dyDescent="0.25">
      <c r="B8" s="155"/>
      <c r="C8" s="156"/>
      <c r="D8" s="156"/>
      <c r="E8" s="156"/>
      <c r="F8" s="157"/>
      <c r="G8" s="158"/>
      <c r="H8" s="159"/>
      <c r="I8" s="149"/>
      <c r="J8" s="162" t="s">
        <v>68</v>
      </c>
      <c r="K8" s="163">
        <f>SUM(K4:K7)</f>
        <v>0</v>
      </c>
      <c r="L8" s="164"/>
      <c r="M8" s="162"/>
      <c r="N8" s="165"/>
      <c r="O8" s="166"/>
      <c r="P8" s="165"/>
      <c r="Q8" s="163" t="s">
        <v>69</v>
      </c>
      <c r="R8" s="165">
        <f>SUM(Q4:Q6)</f>
        <v>0</v>
      </c>
      <c r="S8" s="165"/>
      <c r="T8" s="167" t="e">
        <f>R8/S8</f>
        <v>#DIV/0!</v>
      </c>
      <c r="U8" s="161"/>
    </row>
    <row r="9" spans="2:21" s="143" customFormat="1" ht="15" x14ac:dyDescent="0.2">
      <c r="B9" s="155"/>
      <c r="C9" s="156"/>
      <c r="D9" s="156"/>
      <c r="E9" s="156"/>
      <c r="F9" s="157"/>
      <c r="G9" s="158"/>
      <c r="H9" s="159"/>
      <c r="I9" s="149"/>
      <c r="J9" s="150"/>
      <c r="K9" s="149"/>
      <c r="L9" s="151"/>
      <c r="M9" s="150"/>
      <c r="N9" s="152"/>
      <c r="O9" s="153"/>
      <c r="P9" s="152"/>
      <c r="Q9" s="152"/>
      <c r="R9" s="160"/>
      <c r="S9" s="160"/>
      <c r="T9" s="158"/>
      <c r="U9" s="161"/>
    </row>
    <row r="10" spans="2:21" s="143" customFormat="1" ht="15" x14ac:dyDescent="0.2">
      <c r="B10" s="155"/>
      <c r="C10" s="156"/>
      <c r="D10" s="156"/>
      <c r="E10" s="156"/>
      <c r="F10" s="157"/>
      <c r="G10" s="158"/>
      <c r="H10" s="159"/>
      <c r="I10" s="149"/>
      <c r="J10" s="150"/>
      <c r="K10" s="149"/>
      <c r="L10" s="151"/>
      <c r="M10" s="150"/>
      <c r="N10" s="152"/>
      <c r="O10" s="153"/>
      <c r="P10" s="152"/>
      <c r="Q10" s="152"/>
      <c r="R10" s="160"/>
      <c r="S10" s="160"/>
      <c r="T10" s="158"/>
      <c r="U10" s="161"/>
    </row>
    <row r="11" spans="2:21" s="143" customFormat="1" ht="15" x14ac:dyDescent="0.2">
      <c r="B11" s="155"/>
      <c r="C11" s="156"/>
      <c r="D11" s="156"/>
      <c r="E11" s="156"/>
      <c r="F11" s="157"/>
      <c r="G11" s="158"/>
      <c r="H11" s="159"/>
      <c r="I11" s="149"/>
      <c r="J11" s="150"/>
      <c r="K11" s="149"/>
      <c r="L11" s="151"/>
      <c r="M11" s="150"/>
      <c r="N11" s="152"/>
      <c r="O11" s="153"/>
      <c r="P11" s="152"/>
      <c r="Q11" s="152"/>
      <c r="R11" s="160"/>
      <c r="S11" s="160"/>
      <c r="T11" s="158"/>
      <c r="U11" s="161"/>
    </row>
    <row r="12" spans="2:21" s="143" customFormat="1" ht="15" x14ac:dyDescent="0.2">
      <c r="B12" s="168"/>
      <c r="C12" s="156"/>
      <c r="D12" s="169"/>
      <c r="E12" s="156"/>
      <c r="F12" s="170"/>
      <c r="G12" s="158"/>
      <c r="H12" s="159"/>
      <c r="I12" s="149"/>
      <c r="J12" s="150"/>
      <c r="K12" s="149"/>
      <c r="L12" s="151"/>
      <c r="M12" s="150"/>
      <c r="N12" s="152"/>
      <c r="O12" s="153"/>
      <c r="P12" s="152"/>
      <c r="Q12" s="152"/>
      <c r="R12" s="160"/>
      <c r="S12" s="160"/>
      <c r="T12" s="158"/>
      <c r="U12" s="161"/>
    </row>
    <row r="13" spans="2:21" s="143" customFormat="1" ht="15" x14ac:dyDescent="0.2">
      <c r="B13" s="171"/>
      <c r="C13" s="156"/>
      <c r="D13" s="156"/>
      <c r="E13" s="156"/>
      <c r="F13" s="170"/>
      <c r="G13" s="158"/>
      <c r="H13" s="159"/>
      <c r="I13" s="149"/>
      <c r="J13" s="150"/>
      <c r="K13" s="149"/>
      <c r="L13" s="151"/>
      <c r="M13" s="172"/>
      <c r="N13" s="152"/>
      <c r="O13" s="153"/>
      <c r="P13" s="152"/>
      <c r="Q13" s="152"/>
      <c r="R13" s="160"/>
      <c r="S13" s="160"/>
      <c r="T13" s="158"/>
      <c r="U13" s="161"/>
    </row>
    <row r="14" spans="2:21" s="143" customFormat="1" ht="15" x14ac:dyDescent="0.2">
      <c r="B14" s="168"/>
      <c r="C14" s="156"/>
      <c r="D14" s="169"/>
      <c r="E14" s="156"/>
      <c r="F14" s="170"/>
      <c r="G14" s="158"/>
      <c r="H14" s="159"/>
      <c r="I14" s="173"/>
      <c r="J14" s="174"/>
      <c r="K14" s="175"/>
      <c r="L14" s="176"/>
      <c r="M14" s="174"/>
      <c r="N14" s="160"/>
      <c r="O14" s="177"/>
      <c r="P14" s="158"/>
      <c r="Q14" s="160"/>
      <c r="R14" s="160"/>
      <c r="S14" s="160"/>
      <c r="T14" s="158"/>
      <c r="U14" s="161"/>
    </row>
    <row r="15" spans="2:21" s="143" customFormat="1" ht="15.75" x14ac:dyDescent="0.25">
      <c r="B15" s="178"/>
      <c r="C15" s="145"/>
      <c r="D15" s="133"/>
      <c r="E15" s="145"/>
      <c r="F15" s="179"/>
      <c r="G15" s="180"/>
      <c r="H15" s="148"/>
      <c r="I15" s="181"/>
      <c r="J15" s="162" t="s">
        <v>68</v>
      </c>
      <c r="K15" s="163">
        <f>SUM(K10:L14)</f>
        <v>0</v>
      </c>
      <c r="L15" s="164"/>
      <c r="M15" s="162"/>
      <c r="N15" s="165"/>
      <c r="O15" s="166"/>
      <c r="P15" s="165"/>
      <c r="Q15" s="163" t="s">
        <v>69</v>
      </c>
      <c r="R15" s="165">
        <f>SUM(Q10:Q14)</f>
        <v>0</v>
      </c>
      <c r="S15" s="165"/>
      <c r="T15" s="167" t="e">
        <f>R15/S15</f>
        <v>#DIV/0!</v>
      </c>
      <c r="U15" s="182"/>
    </row>
    <row r="16" spans="2:21" s="143" customFormat="1" ht="15.75" thickBot="1" x14ac:dyDescent="0.25">
      <c r="B16" s="183"/>
      <c r="C16" s="184"/>
      <c r="D16" s="185"/>
      <c r="E16" s="184"/>
      <c r="F16" s="186"/>
      <c r="G16" s="187"/>
      <c r="H16" s="188"/>
      <c r="I16" s="189"/>
      <c r="J16" s="190"/>
      <c r="K16" s="191"/>
      <c r="L16" s="192"/>
      <c r="M16" s="190"/>
      <c r="N16" s="193"/>
      <c r="O16" s="194"/>
      <c r="P16" s="193"/>
      <c r="Q16" s="191"/>
      <c r="R16" s="193"/>
      <c r="S16" s="193"/>
      <c r="T16" s="195"/>
      <c r="U16" s="196"/>
    </row>
    <row r="17" spans="2:21" s="130" customFormat="1" ht="18.75" customHeight="1" thickBot="1" x14ac:dyDescent="0.3">
      <c r="B17" s="217" t="s">
        <v>70</v>
      </c>
      <c r="C17" s="218"/>
      <c r="D17" s="218"/>
      <c r="E17" s="218"/>
      <c r="F17" s="197"/>
      <c r="G17" s="123"/>
      <c r="H17" s="123"/>
      <c r="I17" s="125"/>
      <c r="J17" s="123"/>
      <c r="K17" s="126"/>
      <c r="L17" s="127"/>
      <c r="M17" s="128"/>
      <c r="N17" s="126"/>
      <c r="O17" s="128"/>
      <c r="P17" s="126"/>
      <c r="Q17" s="126"/>
      <c r="R17" s="126"/>
      <c r="S17" s="126"/>
      <c r="T17" s="123"/>
      <c r="U17" s="129"/>
    </row>
    <row r="18" spans="2:21" s="143" customFormat="1" ht="15" x14ac:dyDescent="0.2">
      <c r="B18" s="171"/>
      <c r="C18" s="156"/>
      <c r="D18" s="133"/>
      <c r="E18" s="132"/>
      <c r="F18" s="134"/>
      <c r="G18" s="135"/>
      <c r="H18" s="159"/>
      <c r="I18" s="137"/>
      <c r="J18" s="138"/>
      <c r="K18" s="137"/>
      <c r="L18" s="139"/>
      <c r="M18" s="138"/>
      <c r="N18" s="140"/>
      <c r="O18" s="141"/>
      <c r="P18" s="140"/>
      <c r="Q18" s="140"/>
      <c r="R18" s="160"/>
      <c r="S18" s="160"/>
      <c r="T18" s="198"/>
      <c r="U18" s="161"/>
    </row>
    <row r="19" spans="2:21" s="143" customFormat="1" ht="15" x14ac:dyDescent="0.2">
      <c r="B19" s="199"/>
      <c r="C19" s="145"/>
      <c r="D19" s="145"/>
      <c r="E19" s="145"/>
      <c r="F19" s="146"/>
      <c r="G19" s="147"/>
      <c r="H19" s="148"/>
      <c r="I19" s="149"/>
      <c r="J19" s="150"/>
      <c r="K19" s="149"/>
      <c r="L19" s="151"/>
      <c r="M19" s="150"/>
      <c r="N19" s="152"/>
      <c r="O19" s="153"/>
      <c r="P19" s="152"/>
      <c r="Q19" s="152"/>
      <c r="R19" s="152"/>
      <c r="S19" s="152"/>
      <c r="T19" s="200"/>
      <c r="U19" s="154"/>
    </row>
    <row r="20" spans="2:21" s="143" customFormat="1" ht="15" x14ac:dyDescent="0.2">
      <c r="B20" s="199"/>
      <c r="C20" s="145"/>
      <c r="D20" s="133"/>
      <c r="E20" s="145"/>
      <c r="F20" s="146"/>
      <c r="G20" s="147"/>
      <c r="H20" s="148"/>
      <c r="I20" s="149"/>
      <c r="J20" s="150"/>
      <c r="K20" s="149"/>
      <c r="L20" s="151"/>
      <c r="M20" s="150"/>
      <c r="N20" s="152"/>
      <c r="O20" s="153"/>
      <c r="P20" s="152"/>
      <c r="Q20" s="152"/>
      <c r="R20" s="152"/>
      <c r="S20" s="152"/>
      <c r="T20" s="200"/>
      <c r="U20" s="154"/>
    </row>
    <row r="21" spans="2:21" s="143" customFormat="1" ht="15" x14ac:dyDescent="0.2">
      <c r="B21" s="199"/>
      <c r="C21" s="145"/>
      <c r="D21" s="133"/>
      <c r="E21" s="145"/>
      <c r="F21" s="146"/>
      <c r="G21" s="147"/>
      <c r="H21" s="148"/>
      <c r="I21" s="149"/>
      <c r="J21" s="150"/>
      <c r="K21" s="149"/>
      <c r="L21" s="151"/>
      <c r="M21" s="150"/>
      <c r="N21" s="152"/>
      <c r="O21" s="153"/>
      <c r="P21" s="152"/>
      <c r="Q21" s="152"/>
      <c r="R21" s="152"/>
      <c r="S21" s="152"/>
      <c r="T21" s="200"/>
      <c r="U21" s="154"/>
    </row>
    <row r="22" spans="2:21" s="143" customFormat="1" ht="15.75" x14ac:dyDescent="0.25">
      <c r="B22" s="178"/>
      <c r="C22" s="145"/>
      <c r="D22" s="133"/>
      <c r="E22" s="145"/>
      <c r="F22" s="179"/>
      <c r="G22" s="180"/>
      <c r="H22" s="148"/>
      <c r="I22" s="181"/>
      <c r="J22" s="162" t="s">
        <v>68</v>
      </c>
      <c r="K22" s="163">
        <f>SUM(K18:K21)</f>
        <v>0</v>
      </c>
      <c r="L22" s="164"/>
      <c r="M22" s="162"/>
      <c r="N22" s="165"/>
      <c r="O22" s="166"/>
      <c r="P22" s="165"/>
      <c r="Q22" s="163" t="s">
        <v>69</v>
      </c>
      <c r="R22" s="152">
        <f>SUM(Q18:Q21)</f>
        <v>0</v>
      </c>
      <c r="S22" s="165"/>
      <c r="T22" s="167" t="e">
        <f>R22/S22</f>
        <v>#DIV/0!</v>
      </c>
      <c r="U22" s="154"/>
    </row>
    <row r="23" spans="2:21" s="143" customFormat="1" ht="15.75" thickBot="1" x14ac:dyDescent="0.25">
      <c r="B23" s="201"/>
      <c r="C23" s="202"/>
      <c r="D23" s="203"/>
      <c r="E23" s="202"/>
      <c r="F23" s="204"/>
      <c r="G23" s="205"/>
      <c r="H23" s="206"/>
      <c r="I23" s="207"/>
      <c r="J23" s="208"/>
      <c r="K23" s="209"/>
      <c r="L23" s="210"/>
      <c r="M23" s="208"/>
      <c r="N23" s="211"/>
      <c r="O23" s="212"/>
      <c r="P23" s="211"/>
      <c r="Q23" s="211"/>
      <c r="R23" s="211"/>
      <c r="S23" s="211"/>
      <c r="T23" s="213"/>
      <c r="U23" s="214"/>
    </row>
    <row r="24" spans="2:21" ht="15.75" x14ac:dyDescent="0.25">
      <c r="Q24" s="215" t="s">
        <v>71</v>
      </c>
      <c r="R24" s="216">
        <f>SUM(R4:R23)</f>
        <v>0</v>
      </c>
    </row>
  </sheetData>
  <mergeCells count="2">
    <mergeCell ref="B3:D3"/>
    <mergeCell ref="B17:E17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1" sqref="G1:K1"/>
    </sheetView>
  </sheetViews>
  <sheetFormatPr defaultRowHeight="15" x14ac:dyDescent="0.25"/>
  <cols>
    <col min="1" max="1" width="23.28515625" style="10" customWidth="1"/>
    <col min="2" max="2" width="21.42578125" style="10" customWidth="1"/>
    <col min="3" max="3" width="9.42578125" style="11" bestFit="1" customWidth="1"/>
    <col min="4" max="4" width="8.5703125" style="12" bestFit="1" customWidth="1"/>
    <col min="5" max="5" width="13.42578125" style="12" customWidth="1"/>
    <col min="6" max="6" width="1.42578125" style="10" customWidth="1"/>
    <col min="7" max="8" width="9.140625" style="10"/>
    <col min="9" max="9" width="11.28515625" style="10" customWidth="1"/>
    <col min="10" max="10" width="10.28515625" style="10" customWidth="1"/>
    <col min="11" max="12" width="10.28515625" style="10" bestFit="1" customWidth="1"/>
    <col min="13" max="16384" width="9.140625" style="10"/>
  </cols>
  <sheetData>
    <row r="1" spans="1:12" ht="19.5" customHeight="1" thickBot="1" x14ac:dyDescent="0.3">
      <c r="A1" s="221" t="s">
        <v>7</v>
      </c>
      <c r="B1" s="222"/>
      <c r="C1" s="222"/>
      <c r="D1" s="222"/>
      <c r="E1" s="223"/>
      <c r="G1" s="221" t="s">
        <v>9</v>
      </c>
      <c r="H1" s="222"/>
      <c r="I1" s="222"/>
      <c r="J1" s="222"/>
      <c r="K1" s="223"/>
    </row>
    <row r="2" spans="1:12" ht="4.5" customHeight="1" x14ac:dyDescent="0.25"/>
    <row r="3" spans="1:12" s="16" customFormat="1" ht="15.75" thickBot="1" x14ac:dyDescent="0.25">
      <c r="A3" s="13" t="s">
        <v>10</v>
      </c>
      <c r="B3" s="13" t="s">
        <v>11</v>
      </c>
      <c r="C3" s="14" t="s">
        <v>12</v>
      </c>
      <c r="D3" s="15" t="s">
        <v>13</v>
      </c>
      <c r="E3" s="15" t="s">
        <v>14</v>
      </c>
      <c r="G3" s="15" t="s">
        <v>15</v>
      </c>
      <c r="H3" s="15" t="s">
        <v>16</v>
      </c>
      <c r="I3" s="15" t="s">
        <v>17</v>
      </c>
      <c r="J3" s="15" t="s">
        <v>18</v>
      </c>
      <c r="K3" s="15" t="s">
        <v>19</v>
      </c>
    </row>
    <row r="4" spans="1:12" ht="15.75" thickBot="1" x14ac:dyDescent="0.3"/>
    <row r="5" spans="1:12" ht="15.75" thickBot="1" x14ac:dyDescent="0.3">
      <c r="A5" s="17" t="s">
        <v>20</v>
      </c>
    </row>
    <row r="6" spans="1:12" x14ac:dyDescent="0.25">
      <c r="A6" s="18" t="s">
        <v>21</v>
      </c>
      <c r="B6" s="18" t="s">
        <v>22</v>
      </c>
      <c r="C6" s="19">
        <v>8</v>
      </c>
      <c r="D6" s="20">
        <v>0.28249999999999997</v>
      </c>
      <c r="E6" s="20">
        <v>-226</v>
      </c>
      <c r="G6" s="12">
        <v>0.42</v>
      </c>
      <c r="H6" s="12">
        <v>0.5</v>
      </c>
      <c r="I6" s="21">
        <f>AVERAGE(G6:H6)</f>
        <v>0.45999999999999996</v>
      </c>
      <c r="J6" s="12">
        <f>C6*I6*100</f>
        <v>368</v>
      </c>
      <c r="K6" s="12">
        <f>J6+E6</f>
        <v>142</v>
      </c>
    </row>
    <row r="7" spans="1:12" ht="15.75" thickBot="1" x14ac:dyDescent="0.3">
      <c r="A7" s="18" t="s">
        <v>21</v>
      </c>
      <c r="B7" s="18" t="s">
        <v>23</v>
      </c>
      <c r="C7" s="19">
        <v>3</v>
      </c>
      <c r="D7" s="20">
        <v>0.57999999999999996</v>
      </c>
      <c r="E7" s="20">
        <v>-174</v>
      </c>
      <c r="G7" s="12">
        <v>0.42</v>
      </c>
      <c r="H7" s="12">
        <v>0.5</v>
      </c>
      <c r="I7" s="21">
        <f>AVERAGE(G7:H7)</f>
        <v>0.45999999999999996</v>
      </c>
      <c r="J7" s="12">
        <f>C7*I7*100</f>
        <v>138</v>
      </c>
      <c r="K7" s="12">
        <f>J7+E7</f>
        <v>-36</v>
      </c>
    </row>
    <row r="8" spans="1:12" ht="15.75" thickBot="1" x14ac:dyDescent="0.3">
      <c r="A8" s="219" t="s">
        <v>24</v>
      </c>
      <c r="B8" s="220"/>
      <c r="C8" s="22">
        <v>11</v>
      </c>
      <c r="D8" s="23"/>
      <c r="E8" s="23">
        <v>-400</v>
      </c>
      <c r="G8" s="12"/>
      <c r="H8" s="12"/>
      <c r="I8" s="21"/>
      <c r="J8" s="12"/>
      <c r="K8" s="12"/>
    </row>
    <row r="9" spans="1:12" ht="16.5" thickTop="1" thickBot="1" x14ac:dyDescent="0.3">
      <c r="A9" s="18" t="s">
        <v>25</v>
      </c>
      <c r="B9" s="18" t="s">
        <v>22</v>
      </c>
      <c r="C9" s="19">
        <v>-8</v>
      </c>
      <c r="D9" s="20">
        <v>0.86250000000000004</v>
      </c>
      <c r="E9" s="20">
        <v>690</v>
      </c>
      <c r="G9" s="12">
        <v>1.59</v>
      </c>
      <c r="H9" s="12">
        <v>1.81</v>
      </c>
      <c r="I9" s="21">
        <f t="shared" ref="I9:I10" si="0">AVERAGE(G9:H9)</f>
        <v>1.7000000000000002</v>
      </c>
      <c r="J9" s="12">
        <f t="shared" ref="J9:J10" si="1">C9*I9*100</f>
        <v>-1360.0000000000002</v>
      </c>
      <c r="K9" s="12">
        <f>J9+E9</f>
        <v>-670.00000000000023</v>
      </c>
    </row>
    <row r="10" spans="1:12" ht="15.75" thickBot="1" x14ac:dyDescent="0.3">
      <c r="A10" s="18" t="s">
        <v>25</v>
      </c>
      <c r="B10" s="18" t="s">
        <v>23</v>
      </c>
      <c r="C10" s="19">
        <v>-3</v>
      </c>
      <c r="D10" s="20">
        <v>1.59</v>
      </c>
      <c r="E10" s="20">
        <v>477</v>
      </c>
      <c r="G10" s="12">
        <v>1.59</v>
      </c>
      <c r="H10" s="12">
        <v>1.81</v>
      </c>
      <c r="I10" s="21">
        <f t="shared" si="0"/>
        <v>1.7000000000000002</v>
      </c>
      <c r="J10" s="12">
        <f t="shared" si="1"/>
        <v>-510.00000000000006</v>
      </c>
      <c r="K10" s="12">
        <f>J10+E10</f>
        <v>-33.000000000000057</v>
      </c>
      <c r="L10" s="24">
        <f>SUM(K6:K10)</f>
        <v>-597.00000000000023</v>
      </c>
    </row>
    <row r="11" spans="1:12" ht="15.75" thickBot="1" x14ac:dyDescent="0.3">
      <c r="A11" s="219" t="s">
        <v>26</v>
      </c>
      <c r="B11" s="220"/>
      <c r="C11" s="22">
        <v>-11</v>
      </c>
      <c r="D11" s="23"/>
      <c r="E11" s="23">
        <v>1167</v>
      </c>
      <c r="G11" s="12"/>
      <c r="H11" s="12"/>
      <c r="I11" s="21"/>
      <c r="J11" s="12"/>
      <c r="K11" s="12"/>
    </row>
    <row r="12" spans="1:12" ht="16.5" thickTop="1" thickBot="1" x14ac:dyDescent="0.3">
      <c r="G12" s="12"/>
      <c r="H12" s="12"/>
      <c r="I12" s="21"/>
      <c r="J12" s="12"/>
      <c r="K12" s="12"/>
    </row>
    <row r="13" spans="1:12" ht="15.75" thickBot="1" x14ac:dyDescent="0.3">
      <c r="A13" s="17" t="s">
        <v>27</v>
      </c>
      <c r="G13" s="12"/>
      <c r="H13" s="12"/>
      <c r="I13" s="21"/>
      <c r="J13" s="12"/>
      <c r="K13" s="12"/>
    </row>
    <row r="14" spans="1:12" x14ac:dyDescent="0.25">
      <c r="A14" s="18" t="s">
        <v>28</v>
      </c>
      <c r="B14" s="18" t="s">
        <v>29</v>
      </c>
      <c r="C14" s="19">
        <v>-10</v>
      </c>
      <c r="D14" s="20">
        <v>2.87</v>
      </c>
      <c r="E14" s="20">
        <v>2870</v>
      </c>
      <c r="G14" s="12">
        <v>0.6</v>
      </c>
      <c r="H14" s="12">
        <v>1</v>
      </c>
      <c r="I14" s="21">
        <f t="shared" ref="I14:I15" si="2">AVERAGE(G14:H14)</f>
        <v>0.8</v>
      </c>
      <c r="J14" s="12">
        <f t="shared" ref="J14:J15" si="3">C14*I14*100</f>
        <v>-800</v>
      </c>
      <c r="K14" s="12">
        <f>J14+E14</f>
        <v>2070</v>
      </c>
    </row>
    <row r="15" spans="1:12" ht="15.75" thickBot="1" x14ac:dyDescent="0.3">
      <c r="A15" s="18" t="s">
        <v>28</v>
      </c>
      <c r="B15" s="18" t="s">
        <v>30</v>
      </c>
      <c r="C15" s="19">
        <v>-3</v>
      </c>
      <c r="D15" s="20">
        <v>6.75</v>
      </c>
      <c r="E15" s="20">
        <v>2025</v>
      </c>
      <c r="G15" s="12">
        <v>0.6</v>
      </c>
      <c r="H15" s="12">
        <v>1</v>
      </c>
      <c r="I15" s="21">
        <f t="shared" si="2"/>
        <v>0.8</v>
      </c>
      <c r="J15" s="12">
        <f t="shared" si="3"/>
        <v>-240.00000000000003</v>
      </c>
      <c r="K15" s="12">
        <f>J15+E15</f>
        <v>1785</v>
      </c>
    </row>
    <row r="16" spans="1:12" ht="15.75" thickBot="1" x14ac:dyDescent="0.3">
      <c r="A16" s="219" t="s">
        <v>31</v>
      </c>
      <c r="B16" s="220"/>
      <c r="C16" s="22">
        <v>-13</v>
      </c>
      <c r="D16" s="23"/>
      <c r="E16" s="23">
        <v>4895</v>
      </c>
      <c r="G16" s="12"/>
      <c r="H16" s="12"/>
      <c r="I16" s="21"/>
      <c r="J16" s="12"/>
      <c r="K16" s="12"/>
    </row>
    <row r="17" spans="1:12" ht="15.75" thickTop="1" x14ac:dyDescent="0.25">
      <c r="A17" s="18" t="s">
        <v>32</v>
      </c>
      <c r="B17" s="18" t="s">
        <v>29</v>
      </c>
      <c r="C17" s="19">
        <v>10</v>
      </c>
      <c r="D17" s="20">
        <v>1.97</v>
      </c>
      <c r="E17" s="20">
        <v>-1970</v>
      </c>
      <c r="G17" s="12">
        <v>0.5</v>
      </c>
      <c r="H17" s="12">
        <v>0.7</v>
      </c>
      <c r="I17" s="21">
        <f t="shared" ref="I17:I18" si="4">AVERAGE(G17:H17)</f>
        <v>0.6</v>
      </c>
      <c r="J17" s="12">
        <f t="shared" ref="J17:J18" si="5">C17*I17*100</f>
        <v>600</v>
      </c>
      <c r="K17" s="12">
        <f t="shared" ref="K17:K18" si="6">J17+E17</f>
        <v>-1370</v>
      </c>
    </row>
    <row r="18" spans="1:12" ht="15.75" thickBot="1" x14ac:dyDescent="0.3">
      <c r="A18" s="18" t="s">
        <v>32</v>
      </c>
      <c r="B18" s="18" t="s">
        <v>30</v>
      </c>
      <c r="C18" s="19">
        <v>3</v>
      </c>
      <c r="D18" s="20">
        <v>4.6500000000000004</v>
      </c>
      <c r="E18" s="20">
        <v>-1395</v>
      </c>
      <c r="G18" s="12">
        <v>0.5</v>
      </c>
      <c r="H18" s="12">
        <v>0.7</v>
      </c>
      <c r="I18" s="21">
        <f t="shared" si="4"/>
        <v>0.6</v>
      </c>
      <c r="J18" s="12">
        <f t="shared" si="5"/>
        <v>179.99999999999997</v>
      </c>
      <c r="K18" s="12">
        <f t="shared" si="6"/>
        <v>-1215</v>
      </c>
    </row>
    <row r="19" spans="1:12" ht="15.75" thickBot="1" x14ac:dyDescent="0.3">
      <c r="A19" s="219" t="s">
        <v>33</v>
      </c>
      <c r="B19" s="220"/>
      <c r="C19" s="22">
        <v>13</v>
      </c>
      <c r="D19" s="23"/>
      <c r="E19" s="23">
        <v>-3365</v>
      </c>
      <c r="G19" s="12"/>
      <c r="H19" s="12"/>
      <c r="I19" s="21"/>
      <c r="J19" s="12"/>
      <c r="K19" s="12"/>
    </row>
    <row r="20" spans="1:12" ht="16.5" thickTop="1" thickBot="1" x14ac:dyDescent="0.3">
      <c r="A20" s="18" t="s">
        <v>34</v>
      </c>
      <c r="B20" s="18" t="s">
        <v>35</v>
      </c>
      <c r="C20" s="19">
        <v>10</v>
      </c>
      <c r="D20" s="20">
        <v>3.0790000000000002</v>
      </c>
      <c r="E20" s="20">
        <v>-3079</v>
      </c>
      <c r="G20" s="12">
        <v>2.1</v>
      </c>
      <c r="H20" s="12">
        <v>2.35</v>
      </c>
      <c r="I20" s="21">
        <f>AVERAGE(G20:H20)</f>
        <v>2.2250000000000001</v>
      </c>
      <c r="J20" s="12">
        <f>C20*I20*100</f>
        <v>2225</v>
      </c>
      <c r="K20" s="12">
        <f>J20+E20</f>
        <v>-854</v>
      </c>
    </row>
    <row r="21" spans="1:12" ht="15.75" thickBot="1" x14ac:dyDescent="0.3">
      <c r="A21" s="219" t="s">
        <v>36</v>
      </c>
      <c r="B21" s="220"/>
      <c r="C21" s="22">
        <v>10</v>
      </c>
      <c r="D21" s="23"/>
      <c r="E21" s="23">
        <v>-3079</v>
      </c>
      <c r="G21" s="12"/>
      <c r="H21" s="12"/>
      <c r="I21" s="21"/>
      <c r="J21" s="12"/>
      <c r="K21" s="12"/>
    </row>
    <row r="22" spans="1:12" ht="16.5" thickTop="1" thickBot="1" x14ac:dyDescent="0.3">
      <c r="A22" s="18" t="s">
        <v>37</v>
      </c>
      <c r="B22" s="18" t="s">
        <v>35</v>
      </c>
      <c r="C22" s="19">
        <v>-10</v>
      </c>
      <c r="D22" s="20">
        <v>3.5790000000000002</v>
      </c>
      <c r="E22" s="20">
        <v>3579</v>
      </c>
      <c r="G22" s="12">
        <v>2.5</v>
      </c>
      <c r="H22" s="12">
        <v>2.9</v>
      </c>
      <c r="I22" s="21">
        <f>AVERAGE(G22:H22)</f>
        <v>2.7</v>
      </c>
      <c r="J22" s="12">
        <f>C22*I22*100</f>
        <v>-2700</v>
      </c>
      <c r="K22" s="12">
        <f>J22+E22</f>
        <v>879</v>
      </c>
      <c r="L22" s="24">
        <f>SUM(K14:K22)</f>
        <v>1295</v>
      </c>
    </row>
    <row r="23" spans="1:12" ht="15.75" thickBot="1" x14ac:dyDescent="0.3">
      <c r="A23" s="219" t="s">
        <v>38</v>
      </c>
      <c r="B23" s="220"/>
      <c r="C23" s="22">
        <v>-10</v>
      </c>
      <c r="D23" s="23"/>
      <c r="E23" s="23">
        <v>3579</v>
      </c>
      <c r="G23" s="12"/>
      <c r="H23" s="12"/>
      <c r="I23" s="12"/>
      <c r="J23" s="12"/>
      <c r="K23" s="12"/>
    </row>
    <row r="24" spans="1:12" ht="15.75" thickTop="1" x14ac:dyDescent="0.25">
      <c r="G24" s="12"/>
      <c r="H24" s="12"/>
      <c r="I24" s="12"/>
      <c r="J24" s="12"/>
      <c r="K24" s="12"/>
    </row>
    <row r="25" spans="1:12" x14ac:dyDescent="0.25">
      <c r="G25" s="12"/>
      <c r="H25" s="12"/>
      <c r="I25" s="12"/>
      <c r="J25" s="12"/>
      <c r="K25" s="12"/>
    </row>
    <row r="26" spans="1:12" x14ac:dyDescent="0.25">
      <c r="G26" s="12"/>
      <c r="H26" s="12"/>
      <c r="I26" s="12"/>
      <c r="J26" s="12"/>
      <c r="K26" s="12"/>
    </row>
    <row r="27" spans="1:12" x14ac:dyDescent="0.25">
      <c r="I27" s="12"/>
      <c r="J27" s="12"/>
      <c r="K27" s="12"/>
    </row>
    <row r="28" spans="1:12" x14ac:dyDescent="0.25">
      <c r="I28" s="12"/>
      <c r="J28" s="12"/>
      <c r="K28" s="12"/>
    </row>
    <row r="29" spans="1:12" x14ac:dyDescent="0.25">
      <c r="I29" s="12"/>
      <c r="J29" s="12"/>
      <c r="K29" s="12"/>
    </row>
  </sheetData>
  <mergeCells count="8">
    <mergeCell ref="A21:B21"/>
    <mergeCell ref="A23:B23"/>
    <mergeCell ref="A1:E1"/>
    <mergeCell ref="G1:K1"/>
    <mergeCell ref="A8:B8"/>
    <mergeCell ref="A11:B11"/>
    <mergeCell ref="A16:B16"/>
    <mergeCell ref="A19:B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3"/>
  <sheetViews>
    <sheetView workbookViewId="0">
      <selection activeCell="M17" sqref="M17"/>
    </sheetView>
  </sheetViews>
  <sheetFormatPr defaultRowHeight="15" x14ac:dyDescent="0.25"/>
  <cols>
    <col min="1" max="1" width="4.85546875" style="10" customWidth="1"/>
    <col min="2" max="2" width="26" style="10" bestFit="1" customWidth="1"/>
    <col min="3" max="3" width="19.28515625" style="10" customWidth="1"/>
    <col min="4" max="4" width="9.28515625" style="11" bestFit="1" customWidth="1"/>
    <col min="5" max="5" width="7.140625" style="12" customWidth="1"/>
    <col min="6" max="6" width="9.7109375" style="12" bestFit="1" customWidth="1"/>
    <col min="7" max="7" width="1.42578125" style="10" customWidth="1"/>
    <col min="8" max="9" width="7.140625" style="10" customWidth="1"/>
    <col min="10" max="10" width="9.42578125" style="10" customWidth="1"/>
    <col min="11" max="12" width="9.85546875" style="10" bestFit="1" customWidth="1"/>
    <col min="13" max="13" width="9.42578125" style="10" customWidth="1"/>
    <col min="14" max="16384" width="9.140625" style="10"/>
  </cols>
  <sheetData>
    <row r="1" spans="2:14" ht="15.75" thickBot="1" x14ac:dyDescent="0.3"/>
    <row r="2" spans="2:14" ht="19.5" customHeight="1" thickBot="1" x14ac:dyDescent="0.3">
      <c r="B2" s="221" t="s">
        <v>7</v>
      </c>
      <c r="C2" s="222"/>
      <c r="D2" s="222"/>
      <c r="E2" s="222"/>
      <c r="F2" s="223"/>
      <c r="H2" s="221" t="s">
        <v>9</v>
      </c>
      <c r="I2" s="222"/>
      <c r="J2" s="222"/>
      <c r="K2" s="222"/>
      <c r="L2" s="223"/>
    </row>
    <row r="3" spans="2:14" ht="4.5" customHeight="1" x14ac:dyDescent="0.25"/>
    <row r="4" spans="2:14" s="16" customFormat="1" ht="15.75" thickBot="1" x14ac:dyDescent="0.25">
      <c r="B4" s="13" t="s">
        <v>10</v>
      </c>
      <c r="C4" s="13" t="s">
        <v>11</v>
      </c>
      <c r="D4" s="14" t="s">
        <v>12</v>
      </c>
      <c r="E4" s="15" t="s">
        <v>13</v>
      </c>
      <c r="F4" s="15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15" t="s">
        <v>19</v>
      </c>
    </row>
    <row r="5" spans="2:14" ht="15.75" thickBot="1" x14ac:dyDescent="0.3">
      <c r="B5" s="28"/>
      <c r="C5" s="28"/>
      <c r="D5" s="29"/>
      <c r="E5" s="30"/>
      <c r="F5" s="30"/>
    </row>
    <row r="6" spans="2:14" ht="15.75" thickBot="1" x14ac:dyDescent="0.3">
      <c r="B6" s="31" t="s">
        <v>20</v>
      </c>
      <c r="C6" s="28"/>
      <c r="D6" s="29"/>
      <c r="E6" s="30"/>
      <c r="F6" s="30"/>
    </row>
    <row r="7" spans="2:14" ht="15.75" thickBot="1" x14ac:dyDescent="0.3">
      <c r="B7" s="32" t="s">
        <v>21</v>
      </c>
      <c r="C7" s="32" t="s">
        <v>22</v>
      </c>
      <c r="D7" s="34">
        <v>8</v>
      </c>
      <c r="E7" s="33">
        <v>0.28249999999999997</v>
      </c>
      <c r="F7" s="33">
        <v>-226</v>
      </c>
      <c r="H7" s="12">
        <v>0.06</v>
      </c>
      <c r="I7" s="12">
        <v>0.4</v>
      </c>
      <c r="J7" s="21">
        <f>AVERAGE(H7:I7)</f>
        <v>0.23</v>
      </c>
      <c r="K7" s="12">
        <f>D7*J7*100</f>
        <v>184</v>
      </c>
      <c r="L7" s="12">
        <f>K7+F7</f>
        <v>-42</v>
      </c>
    </row>
    <row r="8" spans="2:14" ht="15.75" thickBot="1" x14ac:dyDescent="0.3">
      <c r="B8" s="32" t="s">
        <v>25</v>
      </c>
      <c r="C8" s="32" t="s">
        <v>22</v>
      </c>
      <c r="D8" s="34">
        <v>-8</v>
      </c>
      <c r="E8" s="33">
        <v>0.86250000000000004</v>
      </c>
      <c r="F8" s="33">
        <v>690</v>
      </c>
      <c r="H8" s="12">
        <v>0.35</v>
      </c>
      <c r="I8" s="12">
        <v>0.51</v>
      </c>
      <c r="J8" s="21">
        <f t="shared" ref="J8" si="0">AVERAGE(H8:I8)</f>
        <v>0.43</v>
      </c>
      <c r="K8" s="12">
        <f t="shared" ref="K8" si="1">D8*J8*100</f>
        <v>-344</v>
      </c>
      <c r="L8" s="12">
        <f>K8+F8</f>
        <v>346</v>
      </c>
      <c r="M8" s="24">
        <f>SUM(L7:L8)</f>
        <v>304</v>
      </c>
      <c r="N8" s="27" t="s">
        <v>39</v>
      </c>
    </row>
    <row r="9" spans="2:14" x14ac:dyDescent="0.25">
      <c r="B9" s="28"/>
      <c r="C9" s="28"/>
      <c r="D9" s="35"/>
      <c r="E9" s="25">
        <v>0.58000000000000007</v>
      </c>
      <c r="F9" s="25">
        <f>F7+F8</f>
        <v>464</v>
      </c>
      <c r="H9" s="12"/>
      <c r="I9" s="12"/>
      <c r="J9" s="25">
        <f>J7-J8</f>
        <v>-0.19999999999999998</v>
      </c>
      <c r="K9" s="25">
        <f>K7+K8</f>
        <v>-160</v>
      </c>
      <c r="L9" s="12"/>
      <c r="M9" s="26">
        <f>K9+F9</f>
        <v>304</v>
      </c>
    </row>
    <row r="10" spans="2:14" ht="15.75" thickBot="1" x14ac:dyDescent="0.3">
      <c r="J10" s="12"/>
      <c r="K10" s="12"/>
      <c r="L10" s="12"/>
    </row>
    <row r="11" spans="2:14" ht="15.75" thickBot="1" x14ac:dyDescent="0.3">
      <c r="B11" s="31" t="s">
        <v>27</v>
      </c>
      <c r="C11" s="28"/>
      <c r="D11" s="35"/>
      <c r="E11" s="30"/>
      <c r="F11" s="30"/>
      <c r="H11" s="12"/>
      <c r="I11" s="12"/>
      <c r="J11" s="21"/>
      <c r="K11" s="12"/>
      <c r="L11" s="12"/>
    </row>
    <row r="12" spans="2:14" x14ac:dyDescent="0.25">
      <c r="B12" s="32" t="s">
        <v>28</v>
      </c>
      <c r="C12" s="32" t="s">
        <v>29</v>
      </c>
      <c r="D12" s="34">
        <v>-10</v>
      </c>
      <c r="E12" s="33">
        <v>2.87</v>
      </c>
      <c r="F12" s="33">
        <v>2870</v>
      </c>
      <c r="H12" s="12">
        <v>1.65</v>
      </c>
      <c r="I12" s="12">
        <v>1.9</v>
      </c>
      <c r="J12" s="21">
        <f t="shared" ref="J12" si="2">AVERAGE(H12:I12)</f>
        <v>1.7749999999999999</v>
      </c>
      <c r="K12" s="12">
        <f t="shared" ref="K12" si="3">D12*J12*100</f>
        <v>-1775</v>
      </c>
      <c r="L12" s="12">
        <f>K12+F12</f>
        <v>1095</v>
      </c>
    </row>
    <row r="13" spans="2:14" x14ac:dyDescent="0.25">
      <c r="B13" s="32" t="s">
        <v>32</v>
      </c>
      <c r="C13" s="32" t="s">
        <v>29</v>
      </c>
      <c r="D13" s="34">
        <v>10</v>
      </c>
      <c r="E13" s="33">
        <v>1.97</v>
      </c>
      <c r="F13" s="33">
        <v>-1970</v>
      </c>
      <c r="H13" s="12">
        <v>1.35</v>
      </c>
      <c r="I13" s="12">
        <v>1.6</v>
      </c>
      <c r="J13" s="21">
        <f t="shared" ref="J13" si="4">AVERAGE(H13:I13)</f>
        <v>1.4750000000000001</v>
      </c>
      <c r="K13" s="12">
        <f t="shared" ref="K13" si="5">D13*J13*100</f>
        <v>1475</v>
      </c>
      <c r="L13" s="12">
        <f t="shared" ref="L13" si="6">K13+F13</f>
        <v>-495</v>
      </c>
    </row>
    <row r="14" spans="2:14" x14ac:dyDescent="0.25">
      <c r="B14" s="28"/>
      <c r="C14" s="28"/>
      <c r="D14" s="35"/>
      <c r="E14" s="25">
        <f>E12-E13</f>
        <v>0.90000000000000013</v>
      </c>
      <c r="F14" s="25">
        <f>F12+F13</f>
        <v>900</v>
      </c>
      <c r="H14" s="12"/>
      <c r="I14" s="12"/>
      <c r="J14" s="25">
        <f>J12-J13</f>
        <v>0.29999999999999982</v>
      </c>
      <c r="K14" s="25">
        <f>K12+K13</f>
        <v>-300</v>
      </c>
      <c r="L14" s="12"/>
      <c r="M14" s="26"/>
    </row>
    <row r="15" spans="2:14" x14ac:dyDescent="0.25">
      <c r="B15" s="28"/>
      <c r="C15" s="28"/>
      <c r="D15" s="35"/>
      <c r="E15" s="30"/>
      <c r="F15" s="30"/>
      <c r="H15" s="12"/>
      <c r="I15" s="12"/>
      <c r="J15" s="12"/>
      <c r="K15" s="12"/>
      <c r="L15" s="12"/>
    </row>
    <row r="16" spans="2:14" ht="15.75" thickBot="1" x14ac:dyDescent="0.3">
      <c r="B16" s="32" t="s">
        <v>34</v>
      </c>
      <c r="C16" s="32" t="s">
        <v>35</v>
      </c>
      <c r="D16" s="34">
        <v>10</v>
      </c>
      <c r="E16" s="33">
        <v>3.0790000000000002</v>
      </c>
      <c r="F16" s="33">
        <v>-3079</v>
      </c>
      <c r="H16" s="12">
        <v>0.25</v>
      </c>
      <c r="I16" s="12">
        <v>0.6</v>
      </c>
      <c r="J16" s="21">
        <f>AVERAGE(H16:I16)</f>
        <v>0.42499999999999999</v>
      </c>
      <c r="K16" s="12">
        <f>D16*J16*100</f>
        <v>425</v>
      </c>
      <c r="L16" s="12">
        <f>K16+F16</f>
        <v>-2654</v>
      </c>
    </row>
    <row r="17" spans="2:14" ht="15.75" thickBot="1" x14ac:dyDescent="0.3">
      <c r="B17" s="32" t="s">
        <v>37</v>
      </c>
      <c r="C17" s="32" t="s">
        <v>35</v>
      </c>
      <c r="D17" s="34">
        <v>-10</v>
      </c>
      <c r="E17" s="33">
        <v>3.5790000000000002</v>
      </c>
      <c r="F17" s="33">
        <v>3579</v>
      </c>
      <c r="H17" s="12">
        <v>0.35</v>
      </c>
      <c r="I17" s="12">
        <v>0.6</v>
      </c>
      <c r="J17" s="21">
        <f>AVERAGE(H17:I17)</f>
        <v>0.47499999999999998</v>
      </c>
      <c r="K17" s="12">
        <f>D17*J17*100</f>
        <v>-475</v>
      </c>
      <c r="L17" s="12">
        <f>K17+F17</f>
        <v>3104</v>
      </c>
      <c r="M17" s="24">
        <f>SUM(L12:L17)</f>
        <v>1050</v>
      </c>
      <c r="N17" s="27" t="s">
        <v>40</v>
      </c>
    </row>
    <row r="18" spans="2:14" x14ac:dyDescent="0.25">
      <c r="B18" s="28"/>
      <c r="C18" s="28"/>
      <c r="D18" s="29"/>
      <c r="E18" s="25">
        <f>E17-E16</f>
        <v>0.5</v>
      </c>
      <c r="F18" s="25">
        <f>F16+F17</f>
        <v>500</v>
      </c>
      <c r="H18" s="12"/>
      <c r="I18" s="12"/>
      <c r="J18" s="25">
        <f>J17-J16</f>
        <v>4.9999999999999989E-2</v>
      </c>
      <c r="K18" s="25">
        <f>K16+K17</f>
        <v>-50</v>
      </c>
      <c r="L18" s="12"/>
      <c r="M18" s="26"/>
    </row>
    <row r="19" spans="2:14" x14ac:dyDescent="0.25">
      <c r="H19" s="12"/>
      <c r="I19" s="12"/>
      <c r="J19" s="12"/>
      <c r="K19" s="12"/>
      <c r="L19" s="12"/>
    </row>
    <row r="20" spans="2:14" x14ac:dyDescent="0.25">
      <c r="H20" s="12"/>
      <c r="I20" s="12"/>
      <c r="J20" s="12"/>
      <c r="K20" s="12"/>
      <c r="L20" s="12"/>
    </row>
    <row r="21" spans="2:14" x14ac:dyDescent="0.25">
      <c r="J21" s="12"/>
      <c r="K21" s="12"/>
      <c r="L21" s="12"/>
    </row>
    <row r="22" spans="2:14" x14ac:dyDescent="0.25">
      <c r="J22" s="12"/>
      <c r="K22" s="12"/>
      <c r="L22" s="12"/>
    </row>
    <row r="23" spans="2:14" x14ac:dyDescent="0.25">
      <c r="J23" s="12"/>
      <c r="K23" s="12"/>
      <c r="L23" s="12"/>
    </row>
  </sheetData>
  <mergeCells count="2">
    <mergeCell ref="B2:F2"/>
    <mergeCell ref="H2:L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Profit Tracking v1</vt:lpstr>
      <vt:lpstr>Profit Tracking v2</vt:lpstr>
      <vt:lpstr>Profit Tracking v3</vt:lpstr>
      <vt:lpstr>Profit Tracking</vt:lpstr>
      <vt:lpstr>Profit Tracking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McMaster</dc:creator>
  <cp:lastModifiedBy>Admin</cp:lastModifiedBy>
  <cp:lastPrinted>2011-09-22T18:54:01Z</cp:lastPrinted>
  <dcterms:created xsi:type="dcterms:W3CDTF">2011-05-04T21:38:45Z</dcterms:created>
  <dcterms:modified xsi:type="dcterms:W3CDTF">2017-01-26T02:06:10Z</dcterms:modified>
</cp:coreProperties>
</file>